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65476" windowWidth="15480" windowHeight="11640" tabRatio="943" activeTab="1"/>
  </bookViews>
  <sheets>
    <sheet name="実施要項" sheetId="1" r:id="rId1"/>
    <sheet name="リーグ表" sheetId="2" r:id="rId2"/>
    <sheet name="5月3日" sheetId="3" r:id="rId3"/>
    <sheet name="5月4日" sheetId="4" r:id="rId4"/>
    <sheet name="5月5日" sheetId="5" r:id="rId5"/>
    <sheet name="5月7日" sheetId="6" r:id="rId6"/>
    <sheet name="5月8日" sheetId="7" r:id="rId7"/>
    <sheet name="5月14日" sheetId="8" r:id="rId8"/>
    <sheet name="5月15日" sheetId="9" r:id="rId9"/>
    <sheet name="5月29日" sheetId="10" r:id="rId10"/>
    <sheet name="6月4日" sheetId="11" r:id="rId11"/>
    <sheet name="6月5日" sheetId="12" r:id="rId12"/>
    <sheet name="6月11日" sheetId="13" r:id="rId13"/>
  </sheets>
  <definedNames>
    <definedName name="_xlfn.RANK.EQ" hidden="1">#NAME?</definedName>
  </definedNames>
  <calcPr fullCalcOnLoad="1"/>
</workbook>
</file>

<file path=xl/sharedStrings.xml><?xml version="1.0" encoding="utf-8"?>
<sst xmlns="http://schemas.openxmlformats.org/spreadsheetml/2006/main" count="2010" uniqueCount="573">
  <si>
    <t>主催：</t>
  </si>
  <si>
    <t>一般社団法人　神奈川県バスケットボール協会</t>
  </si>
  <si>
    <t>一般社団法人　神奈川県バスケットボール協会Ｕ１２部会横浜支部</t>
  </si>
  <si>
    <t>一般社団法人　神奈川県バスケットボール協会Ｕ１２部会横浜支部北部地区／</t>
  </si>
  <si>
    <t>　　　　　　　　　　横浜市北部ミニバスケットボール連盟</t>
  </si>
  <si>
    <t>●競技方法</t>
  </si>
  <si>
    <t>・会場問題等で大会が中止になることもあり得る。</t>
  </si>
  <si>
    <t>●注意事項</t>
  </si>
  <si>
    <t>・【重要】リーグ戦に参加することが県決勝大会への出場条件となる。</t>
  </si>
  <si>
    <t>　入場できないこと、または退場をお願いすることもある。</t>
  </si>
  <si>
    <t>・試合当日、各チーム健康チェックシートを会場主任に提出すること。</t>
  </si>
  <si>
    <t>・会場使用者はマスクを必ず着用すること。プレーヤー以外はマスクを着用すること。</t>
  </si>
  <si>
    <t>・審判を行う際はホイッスルカバー装着は必須とする。</t>
  </si>
  <si>
    <t>・各チーム消毒セットを持参すること。</t>
  </si>
  <si>
    <t>・消毒はチームで使用したもの(試合会場の椅子、テーブル、控え場所等)、子どもの手などに行う。</t>
  </si>
  <si>
    <t>●日程</t>
  </si>
  <si>
    <t>●参加資格</t>
  </si>
  <si>
    <t>・ベンチで指揮を執るコーチは、ＪＢＡ公認Ｅ級またはE２級コーチ以上を資格を有していること。</t>
  </si>
  <si>
    <t>・ＪＢＡ登録チーム（開催時期によっては予定を含む）であること。</t>
  </si>
  <si>
    <t>　ただし、普及の観点からＪＢＡ未登録チームの参加も認める。</t>
  </si>
  <si>
    <t>●参加費</t>
  </si>
  <si>
    <t>●競技規則</t>
  </si>
  <si>
    <t>・試合時間は、６－１－６－５－６－１－６とする。</t>
  </si>
  <si>
    <t>・ベンチ登録は、スタッフ４名、選手１５名とする。</t>
  </si>
  <si>
    <t>・スコアーシートはJBAの様式のものを使用する。</t>
  </si>
  <si>
    <t>・ショットクロックは２４秒／１４秒リセットルールを採用する。</t>
  </si>
  <si>
    <t>・交代は４Q、延長においてゲームクロックが止まったときにできる。</t>
  </si>
  <si>
    <t>・タイムアウトは各クォーター１回ずつ取得でき、１回のタイムアウトは４５秒とする。</t>
  </si>
  <si>
    <t>・リーグ戦に関しては次のような勝ち点制とし、延長戦は実施しない。</t>
  </si>
  <si>
    <t>勝ち</t>
  </si>
  <si>
    <t>３点</t>
  </si>
  <si>
    <t>引き分け</t>
  </si>
  <si>
    <t>２点</t>
  </si>
  <si>
    <t>負け</t>
  </si>
  <si>
    <t>１点</t>
  </si>
  <si>
    <t>不戦敗、規定人数不足によるエキシビション、没収試合等</t>
  </si>
  <si>
    <t>０点</t>
  </si>
  <si>
    <t>・リーグ戦の順位決定方式は次の順で決定する。</t>
  </si>
  <si>
    <t>１．勝ち点が大なるチームが上位</t>
  </si>
  <si>
    <t>２．２チームの勝ち点が同じ場合は</t>
  </si>
  <si>
    <t>当該チーム間の対戦勝者が上位とし、それでも上位チームが決定できない場合、</t>
  </si>
  <si>
    <t>リーグ全試合得失点差→リーグ全試合のゴールアベレージにて決定する。</t>
  </si>
  <si>
    <t>３．３チーム以上の勝ち点が同じ場合は</t>
  </si>
  <si>
    <t>当該チーム間の対戦成績において、得失点差→ゴールアベレージにて決定する。</t>
  </si>
  <si>
    <t>４．上記１．２．３．で決定できない場合はコーチによる抽選で決定する。</t>
  </si>
  <si>
    <t>得失点差　＝　総得点　－　総失点　→　大なるチームが上位</t>
  </si>
  <si>
    <t>ゴールアベレージ　＝　総得点　÷　総失点　→　大なるチームが上位</t>
  </si>
  <si>
    <t>●大会実施可否</t>
  </si>
  <si>
    <t>以下の状況になった時、大会中止を検討する。</t>
  </si>
  <si>
    <t>・神奈川県内市町村の自治体により感染拡大が懸念されると判断した場合</t>
  </si>
  <si>
    <t>・全参加予定チームの１０％以上の辞退・不参加があった場合</t>
  </si>
  <si>
    <t>・大会中に陽性者発生の場合、保健所の指導により陽性者行動のヒヤリングから濃厚接触者の判定、</t>
  </si>
  <si>
    <t>　及び各種消毒作業により大会運営に支障をきたす場合</t>
  </si>
  <si>
    <t>●その他</t>
  </si>
  <si>
    <t>・参加者は全員スポーツ障害保険に加入しておくこと。</t>
  </si>
  <si>
    <t>・選手は保護者の同意を得て参加すること。</t>
  </si>
  <si>
    <t>・コーチはチームの指導監督にあたるが選手の保護者が同伴することが望ましい。</t>
  </si>
  <si>
    <t>・競技者の年齢は、令和４年４月１日時点で１２歳未満であること。</t>
  </si>
  <si>
    <t>主管：</t>
  </si>
  <si>
    <t>・学校またはチーム関係者でコロナ感染者が出た場合は</t>
  </si>
  <si>
    <t>　必ず海老原理事長(ebihara.hisayoshi.b.ball@gmail.com)まで報告し今後の対応を相談すること。</t>
  </si>
  <si>
    <r>
      <t>ＪＢＡが定める「2021バスケットボール競技規則　ミニバスケットボールの適用規則」</t>
    </r>
    <r>
      <rPr>
        <sz val="11"/>
        <color indexed="10"/>
        <rFont val="ＭＳ Ｐゴシック"/>
        <family val="3"/>
      </rPr>
      <t>及び</t>
    </r>
  </si>
  <si>
    <r>
      <rPr>
        <sz val="11"/>
        <color indexed="10"/>
        <rFont val="ＭＳ Ｐゴシック"/>
        <family val="3"/>
      </rPr>
      <t>「2021ミニバスケットボール競技規則の取り扱いについて※2021年8月1日一部更新」</t>
    </r>
    <r>
      <rPr>
        <sz val="11"/>
        <rFont val="ＭＳ Ｐゴシック"/>
        <family val="3"/>
      </rPr>
      <t>による。</t>
    </r>
  </si>
  <si>
    <t>マンツーマンディフェンスの基準規則による。</t>
  </si>
  <si>
    <t>・男女各１５，０００円（銀行振込とし、手数料は参加チーム負担となります。）</t>
  </si>
  <si>
    <t>・「新型コロナウイルス感染予防ガイドライン」(最新版)に沿って大会を実施する。</t>
  </si>
  <si>
    <t>・試合当日会場で「新型コロナウイルス感染予防ガイドライン」(最新版)に違反していると判断した場合、</t>
  </si>
  <si>
    <t>各小学校体育館</t>
  </si>
  <si>
    <t>●会場</t>
  </si>
  <si>
    <t>都筑SC、緑SC、港北SC、神奈川SC、鶴見SC(極力小学校体育館を使用する)</t>
  </si>
  <si>
    <t>・会場の人数制限は原則各チーム３０名とするが、会場によっては異なる場合がある。</t>
  </si>
  <si>
    <t>　場合でも、ゲーム継続担保の配慮から、チーム代表者や保護者代表をアシスタントコーチ及び</t>
  </si>
  <si>
    <t>　チーム関係者としてチーム構成に加えること。</t>
  </si>
  <si>
    <t xml:space="preserve">　１人以上最大２人のアシスタントコーチを必ず置くこと。チームにアシスタントコーチがいない
</t>
  </si>
  <si>
    <t>　スコアシートとアシスタントスコアラーシートは会場校で用意する。</t>
  </si>
  <si>
    <t>・新型コロナウイルス感染予防ガイドライン(最新版)による</t>
  </si>
  <si>
    <t>・選手、保護者、指導者は「新型コロナウイルス感染予防ガイドライン」(最新版)の記載事項を遵守しなければ</t>
  </si>
  <si>
    <t>　ならない。</t>
  </si>
  <si>
    <r>
      <t>　チームスタッフ</t>
    </r>
    <r>
      <rPr>
        <b/>
        <sz val="11"/>
        <color indexed="10"/>
        <rFont val="ＭＳ Ｐゴシック"/>
        <family val="3"/>
      </rPr>
      <t>は</t>
    </r>
    <r>
      <rPr>
        <b/>
        <sz val="11"/>
        <color indexed="10"/>
        <rFont val="ＭＳ Ｐゴシック"/>
        <family val="3"/>
      </rPr>
      <t>チーム責任者１名、コーチ１名、アシスタントコー</t>
    </r>
    <r>
      <rPr>
        <b/>
        <sz val="11"/>
        <color indexed="10"/>
        <rFont val="ＭＳ Ｐゴシック"/>
        <family val="3"/>
      </rPr>
      <t>チ１名、マネージャー１名等</t>
    </r>
  </si>
  <si>
    <r>
      <t>　４名以内</t>
    </r>
    <r>
      <rPr>
        <b/>
        <sz val="11"/>
        <color indexed="10"/>
        <rFont val="ＭＳ Ｐゴシック"/>
        <family val="3"/>
      </rPr>
      <t>とする。</t>
    </r>
  </si>
  <si>
    <t>２０２２（令和４）年度　【横浜市北部】県内リーグ戦交流大会要項</t>
  </si>
  <si>
    <t>　(神奈川県バスケットボール協会U12部会HPに記載)</t>
  </si>
  <si>
    <t>　【条件】</t>
  </si>
  <si>
    <t>ライセンス証を保持している指導者と帯同審判員が２名いること。</t>
  </si>
  <si>
    <t>大会参加費はAB各々支払うこと。</t>
  </si>
  <si>
    <t>Ａ→Ｂ、Ｂ→Ａへの選手間の移動（エントリー変更）は禁止とする。</t>
  </si>
  <si>
    <t>・各チーム９試合(前期６試合、後期３試合)を実施するリーグ戦とする。</t>
  </si>
  <si>
    <t>●リーグ分割方法</t>
  </si>
  <si>
    <t>・基準</t>
  </si>
  <si>
    <t>１．６年生の人数、５年生の人数</t>
  </si>
  <si>
    <t>レベル</t>
  </si>
  <si>
    <t>北部ベスト４を目指すチーム</t>
  </si>
  <si>
    <t>北部ベスト８を目指すチーム</t>
  </si>
  <si>
    <t>北部ベスト１６を目指すチーム</t>
  </si>
  <si>
    <t>１勝を目指すチーム</t>
  </si>
  <si>
    <t>内容</t>
  </si>
  <si>
    <t>２．自チームのレベルを下記表を参考に申告する</t>
  </si>
  <si>
    <t>・AリーグBリーグ(上位リーグ、下位リーグ)の２リーグに分割する。</t>
  </si>
  <si>
    <t>・下記基準に基づき競技委員会でリーグ分割を実施する。</t>
  </si>
  <si>
    <t>　(後期から２チーム登録も同様)</t>
  </si>
  <si>
    <t>初戦リーグ突破を目指すチーム</t>
  </si>
  <si>
    <t>・１チームでＡＢ２チームとして参加する場合は次の条件を厳守すること。</t>
  </si>
  <si>
    <t>令和４年５月上旬～令和５年２月</t>
  </si>
  <si>
    <t>・次試合チームのハーフタイム練習は不可、当該チームの練習は可とする。</t>
  </si>
  <si>
    <t>・全チーム参加(ただし、人数不足のため不参加は認める)とする。</t>
  </si>
  <si>
    <t>・人数が増えたことによる後期(３試合)からの参加は認める。</t>
  </si>
  <si>
    <t>　(リーグ戦交流大会に参加することが、県決勝大会参加の資格)</t>
  </si>
  <si>
    <t>　(参加表明は８月２６日まで)</t>
  </si>
  <si>
    <t>・「リーグ戦が途中で中止になってしまった際、原則として返金は出来かねることをご了承ください」</t>
  </si>
  <si>
    <t>各会場において、スリーポイントラインを準備できる場合はスリーポイントルールを採用する。</t>
  </si>
  <si>
    <t>・基準１、２を４月２２日(金)までに競技委員会長澤(gen_09_060227@yahoo.co.jp)に連絡する。</t>
  </si>
  <si>
    <t>【男子】</t>
  </si>
  <si>
    <t>勝ち点</t>
  </si>
  <si>
    <t>得失点差</t>
  </si>
  <si>
    <t>ゴールアベレージ</t>
  </si>
  <si>
    <t>順位</t>
  </si>
  <si>
    <t>○</t>
  </si>
  <si>
    <t>：</t>
  </si>
  <si>
    <t>●</t>
  </si>
  <si>
    <t>不戦勝</t>
  </si>
  <si>
    <t>△</t>
  </si>
  <si>
    <t>×</t>
  </si>
  <si>
    <t>▲</t>
  </si>
  <si>
    <t>不戦敗</t>
  </si>
  <si>
    <t>【女子】</t>
  </si>
  <si>
    <t>A</t>
  </si>
  <si>
    <t>B</t>
  </si>
  <si>
    <t>※全会場にて</t>
  </si>
  <si>
    <t>当日8人未満のチームがある場合：</t>
  </si>
  <si>
    <t>朝の打合せで参加人数を確認し、交流試合を実施します。</t>
  </si>
  <si>
    <t>クォーター数、1クォーターの時間など会場主任、審判主任、当該チームにて調整して実施します。</t>
  </si>
  <si>
    <t>交流試合の意義を考慮し、出場選手の学年など考慮しての実施をお願い致します。</t>
  </si>
  <si>
    <t>会場主任：</t>
  </si>
  <si>
    <t>審判主任：</t>
  </si>
  <si>
    <t>ｺﾐｯｼｮﾅｰ主任：</t>
  </si>
  <si>
    <t>時間</t>
  </si>
  <si>
    <t>男女</t>
  </si>
  <si>
    <t>対　　戦</t>
  </si>
  <si>
    <t>審判</t>
  </si>
  <si>
    <t>ｺﾐｯｼｮﾅｰ</t>
  </si>
  <si>
    <t>T.O.</t>
  </si>
  <si>
    <t>女</t>
  </si>
  <si>
    <t>―</t>
  </si>
  <si>
    <t>男</t>
  </si>
  <si>
    <r>
      <t>☆開門 9:00</t>
    </r>
    <r>
      <rPr>
        <sz val="11"/>
        <rFont val="ＭＳ Ｐゴシック"/>
        <family val="3"/>
      </rPr>
      <t>、第一試合開場(アップ開始) 9:15</t>
    </r>
  </si>
  <si>
    <t>榎が丘</t>
  </si>
  <si>
    <t>山内</t>
  </si>
  <si>
    <t>荏田南</t>
  </si>
  <si>
    <t>駒岡</t>
  </si>
  <si>
    <t>中山</t>
  </si>
  <si>
    <t>東本郷</t>
  </si>
  <si>
    <t>十日市場</t>
  </si>
  <si>
    <t>鉄</t>
  </si>
  <si>
    <t>菊名</t>
  </si>
  <si>
    <t>荏田西</t>
  </si>
  <si>
    <t>鴨志田緑</t>
  </si>
  <si>
    <t>長津田第二</t>
  </si>
  <si>
    <t>新吉田</t>
  </si>
  <si>
    <t>いぶき野</t>
  </si>
  <si>
    <t>西寺尾第二</t>
  </si>
  <si>
    <t>片倉</t>
  </si>
  <si>
    <t>師岡</t>
  </si>
  <si>
    <t>JAZZ</t>
  </si>
  <si>
    <t>JAZZ</t>
  </si>
  <si>
    <t>羽沢南</t>
  </si>
  <si>
    <t>YAMASHITA</t>
  </si>
  <si>
    <t>YAMASHITA</t>
  </si>
  <si>
    <t>田奈</t>
  </si>
  <si>
    <t>森の台</t>
  </si>
  <si>
    <t>もえぎ野</t>
  </si>
  <si>
    <t>谷本</t>
  </si>
  <si>
    <t>三ッ沢</t>
  </si>
  <si>
    <t>篠原</t>
  </si>
  <si>
    <t>横浜山田</t>
  </si>
  <si>
    <t>山田</t>
  </si>
  <si>
    <t>ラビッツ</t>
  </si>
  <si>
    <t>ラビッツ</t>
  </si>
  <si>
    <t>フォルティッシモ</t>
  </si>
  <si>
    <t>フォルティッシモ</t>
  </si>
  <si>
    <t>フリッパーズ</t>
  </si>
  <si>
    <t>フリッパーズ</t>
  </si>
  <si>
    <t>【桂小会場】</t>
  </si>
  <si>
    <t>☆使用上の注意事項は会場に従ってください</t>
  </si>
  <si>
    <t>荏田西</t>
  </si>
  <si>
    <t>すみれA</t>
  </si>
  <si>
    <t>すみれB</t>
  </si>
  <si>
    <t>すみれB</t>
  </si>
  <si>
    <t>【小机小会場】</t>
  </si>
  <si>
    <t>男</t>
  </si>
  <si>
    <t>【鴨志田緑小会場】</t>
  </si>
  <si>
    <t>【菊名小会場】</t>
  </si>
  <si>
    <t>【森の台小会場】</t>
  </si>
  <si>
    <t>【神大寺小会場】</t>
  </si>
  <si>
    <t>【十日市場小会場】</t>
  </si>
  <si>
    <t>山岡</t>
  </si>
  <si>
    <t>安野</t>
  </si>
  <si>
    <t>横浜山田</t>
  </si>
  <si>
    <t xml:space="preserve">YAMASHITA </t>
  </si>
  <si>
    <t>【篠原西小会場】</t>
  </si>
  <si>
    <t>【恩田小会場】</t>
  </si>
  <si>
    <t>【潮田小会場】</t>
  </si>
  <si>
    <t>【北山田小会場】</t>
  </si>
  <si>
    <t>【中山小会場】</t>
  </si>
  <si>
    <t>【新石川小会場】</t>
  </si>
  <si>
    <t>青木</t>
  </si>
  <si>
    <t>池田</t>
  </si>
  <si>
    <t>長澤</t>
  </si>
  <si>
    <t>椎屋</t>
  </si>
  <si>
    <t>小林</t>
  </si>
  <si>
    <t>舘沼</t>
  </si>
  <si>
    <t>結城</t>
  </si>
  <si>
    <t>名渡山</t>
  </si>
  <si>
    <t>海老原</t>
  </si>
  <si>
    <t>【都筑小会場】</t>
  </si>
  <si>
    <t>長津田第二</t>
  </si>
  <si>
    <t>谷本</t>
  </si>
  <si>
    <t>-</t>
  </si>
  <si>
    <t>中島</t>
  </si>
  <si>
    <t>稲垣・藤木</t>
  </si>
  <si>
    <t>☆朝の指導者打合せ　9:05より行います</t>
  </si>
  <si>
    <t>榛澤</t>
  </si>
  <si>
    <t>細井</t>
  </si>
  <si>
    <t>蜂屋</t>
  </si>
  <si>
    <t>佐藤</t>
  </si>
  <si>
    <t>林（靖）</t>
  </si>
  <si>
    <t>亀田</t>
  </si>
  <si>
    <t>井上</t>
  </si>
  <si>
    <t>津島</t>
  </si>
  <si>
    <t>西ヶ谷</t>
  </si>
  <si>
    <t>中筋
（谷本）</t>
  </si>
  <si>
    <t>岩根
（協会）</t>
  </si>
  <si>
    <t xml:space="preserve">菊名
</t>
  </si>
  <si>
    <t>細井
（鉄）</t>
  </si>
  <si>
    <t>【山下みどり台小会場】</t>
  </si>
  <si>
    <r>
      <t>☆開門 12:00</t>
    </r>
    <r>
      <rPr>
        <sz val="11"/>
        <rFont val="ＭＳ Ｐゴシック"/>
        <family val="3"/>
      </rPr>
      <t>、第一試合開場(アップ開始) 12:10:</t>
    </r>
  </si>
  <si>
    <t>☆指導者打合せ　12:20より行います</t>
  </si>
  <si>
    <t>【新石川小会場】</t>
  </si>
  <si>
    <t>西寺尾第二</t>
  </si>
  <si>
    <t>すみれ</t>
  </si>
  <si>
    <r>
      <t>中島</t>
    </r>
    <r>
      <rPr>
        <sz val="6"/>
        <rFont val="ＭＳ ゴシック"/>
        <family val="3"/>
      </rPr>
      <t xml:space="preserve">
（長津田第二）</t>
    </r>
  </si>
  <si>
    <r>
      <t xml:space="preserve">鈴木
</t>
    </r>
    <r>
      <rPr>
        <sz val="6"/>
        <rFont val="ＭＳ ゴシック"/>
        <family val="3"/>
      </rPr>
      <t>（長津田第二）</t>
    </r>
  </si>
  <si>
    <t>十日市場 47</t>
  </si>
  <si>
    <t>27 山田</t>
  </si>
  <si>
    <t>十日市場 40</t>
  </si>
  <si>
    <t>33 長津田第二</t>
  </si>
  <si>
    <t>東本郷 18</t>
  </si>
  <si>
    <t>29 中山</t>
  </si>
  <si>
    <t>山内 53</t>
  </si>
  <si>
    <t>39 中山</t>
  </si>
  <si>
    <t>山内 41</t>
  </si>
  <si>
    <t>15 東本郷</t>
  </si>
  <si>
    <t>鴨志田緑 29</t>
  </si>
  <si>
    <t>48 荏田西</t>
  </si>
  <si>
    <t>フォルティッシモ 0(35)</t>
  </si>
  <si>
    <t>(48)20 荏田西</t>
  </si>
  <si>
    <t>フォルティッシモ 0(33)</t>
  </si>
  <si>
    <t>(32)20 鴨志田緑</t>
  </si>
  <si>
    <t>菊名 34</t>
  </si>
  <si>
    <t>49 新吉田</t>
  </si>
  <si>
    <t>すみれA 47</t>
  </si>
  <si>
    <t>36 新吉田</t>
  </si>
  <si>
    <t>すみれA 42</t>
  </si>
  <si>
    <t>40 菊名</t>
  </si>
  <si>
    <t>田奈 0(58)</t>
  </si>
  <si>
    <t>(24)20 いぶき野</t>
  </si>
  <si>
    <t>横浜山田 51</t>
  </si>
  <si>
    <t>47 西寺尾第二</t>
  </si>
  <si>
    <t>いぶき野 63</t>
  </si>
  <si>
    <t>11 西寺尾第二</t>
  </si>
  <si>
    <t>西寺尾第二 20(29)</t>
  </si>
  <si>
    <t>(50)0 田奈</t>
  </si>
  <si>
    <t>いぶき野 45</t>
  </si>
  <si>
    <t>39 横浜山田</t>
  </si>
  <si>
    <t>鴨志田緑 23</t>
  </si>
  <si>
    <t>34 荏田西</t>
  </si>
  <si>
    <t>鉄 70</t>
  </si>
  <si>
    <t>30 荏田西</t>
  </si>
  <si>
    <t>27 鴨志田緑</t>
  </si>
  <si>
    <t>鉄 58</t>
  </si>
  <si>
    <t>森の台 0(23)</t>
  </si>
  <si>
    <t>(15)20 もえぎ野</t>
  </si>
  <si>
    <t>YAMASHITA 21</t>
  </si>
  <si>
    <t>33 もえぎ野</t>
  </si>
  <si>
    <t>YAMASHITA 20(21)</t>
  </si>
  <si>
    <t>(33)0 森の台</t>
  </si>
  <si>
    <t>森の台 48</t>
  </si>
  <si>
    <t>29 もえぎ野</t>
  </si>
  <si>
    <t>YAMASHITA 12</t>
  </si>
  <si>
    <t>22 もえぎ野</t>
  </si>
  <si>
    <t>YAMASHITA 17</t>
  </si>
  <si>
    <t>57 森の台</t>
  </si>
  <si>
    <t>東本郷 38</t>
  </si>
  <si>
    <t>山内 67</t>
  </si>
  <si>
    <t>27 中山</t>
  </si>
  <si>
    <t>山内 55</t>
  </si>
  <si>
    <t>29 東本郷</t>
  </si>
  <si>
    <t>篠原 29</t>
  </si>
  <si>
    <t>45 JAZZ</t>
  </si>
  <si>
    <t>師岡 17</t>
  </si>
  <si>
    <t>66 JAZZ</t>
  </si>
  <si>
    <t>師岡 34</t>
  </si>
  <si>
    <t>54 篠原</t>
  </si>
  <si>
    <t>篠原 17</t>
  </si>
  <si>
    <t>50 JAZZ</t>
  </si>
  <si>
    <t>師岡 31</t>
  </si>
  <si>
    <t>師岡 57</t>
  </si>
  <si>
    <t>26 篠原</t>
  </si>
  <si>
    <t>片倉 0(49)</t>
  </si>
  <si>
    <t>(24)20 羽沢南</t>
  </si>
  <si>
    <t>三ッ沢 0(32)</t>
  </si>
  <si>
    <t>(19)20 羽沢南</t>
  </si>
  <si>
    <t>(32)0 片倉</t>
  </si>
  <si>
    <t>片倉 0(33)</t>
  </si>
  <si>
    <t>(44)20 羽沢南</t>
  </si>
  <si>
    <t>三ッ沢 26</t>
  </si>
  <si>
    <t>48 羽沢南</t>
  </si>
  <si>
    <t>三ッ沢 20(33)</t>
  </si>
  <si>
    <t>(42)0 片倉</t>
  </si>
  <si>
    <t>榎が丘 20(49)</t>
  </si>
  <si>
    <t>(18)0 駒岡</t>
  </si>
  <si>
    <t>荏田南 20(50)</t>
  </si>
  <si>
    <t>(26)0 駒岡</t>
  </si>
  <si>
    <t>荏田南 35</t>
  </si>
  <si>
    <t>70 榎が丘</t>
  </si>
  <si>
    <t>榎が丘 21</t>
  </si>
  <si>
    <t>44 駒岡</t>
  </si>
  <si>
    <t>荏田南 49</t>
  </si>
  <si>
    <t>64 駒岡</t>
  </si>
  <si>
    <t>荏田南 44</t>
  </si>
  <si>
    <t>43 榎が丘</t>
  </si>
  <si>
    <t>【篠原西小会場】</t>
  </si>
  <si>
    <t>西寺尾第二</t>
  </si>
  <si>
    <t>☆指導者打合せ　9:05より行います</t>
  </si>
  <si>
    <r>
      <t>☆開門 13:00</t>
    </r>
    <r>
      <rPr>
        <sz val="11"/>
        <rFont val="ＭＳ Ｐゴシック"/>
        <family val="3"/>
      </rPr>
      <t>、第一試合開場(アップ開始) 13:15</t>
    </r>
  </si>
  <si>
    <t>☆指導者打合せ　13:05より行います</t>
  </si>
  <si>
    <t>蓬原</t>
  </si>
  <si>
    <t>ラビッツ 46</t>
  </si>
  <si>
    <t>西寺尾第二 17</t>
  </si>
  <si>
    <t>39 長津田第二</t>
  </si>
  <si>
    <t>40 ラビッツ</t>
  </si>
  <si>
    <t>JAZZ 20(56)</t>
  </si>
  <si>
    <t>(15)0 片倉</t>
  </si>
  <si>
    <t>フォルティッシモ 0(68)</t>
  </si>
  <si>
    <t>(10)0 片倉</t>
  </si>
  <si>
    <t>(37)20 JAZZ</t>
  </si>
  <si>
    <t>JAZZ 20(41)</t>
  </si>
  <si>
    <t>(36)0 片倉</t>
  </si>
  <si>
    <t>西寺尾第二 0(85)</t>
  </si>
  <si>
    <t>(44)0 片倉</t>
  </si>
  <si>
    <t>西寺尾第二 0(41)</t>
  </si>
  <si>
    <t>(39)20 JAZZ</t>
  </si>
  <si>
    <t>すみれB 20(33)</t>
  </si>
  <si>
    <t>(28)0 もえぎ野</t>
  </si>
  <si>
    <t>谷本 20(38)</t>
  </si>
  <si>
    <t>(21)0 もえぎ野</t>
  </si>
  <si>
    <t>谷本 52</t>
  </si>
  <si>
    <t>22 すみれB</t>
  </si>
  <si>
    <t>森の台 0(24)</t>
  </si>
  <si>
    <t>(25)20 鴨志田緑</t>
  </si>
  <si>
    <t>師岡 16</t>
  </si>
  <si>
    <t>44 鴨志田緑</t>
  </si>
  <si>
    <t>師岡 20(8)</t>
  </si>
  <si>
    <t>(42)0 森の台</t>
  </si>
  <si>
    <t>森の台 49</t>
  </si>
  <si>
    <t>36 横浜山田</t>
  </si>
  <si>
    <t>師岡 38</t>
  </si>
  <si>
    <t>40 横浜山田</t>
  </si>
  <si>
    <t>師岡 29</t>
  </si>
  <si>
    <t>38 森の台</t>
  </si>
  <si>
    <t>中山 45</t>
  </si>
  <si>
    <t>23 新吉田</t>
  </si>
  <si>
    <t>山田 54</t>
  </si>
  <si>
    <t>19 新吉田</t>
  </si>
  <si>
    <t>山田 29</t>
  </si>
  <si>
    <t>45 中山</t>
  </si>
  <si>
    <t>41 新吉田</t>
  </si>
  <si>
    <t>鴨志田緑 26</t>
  </si>
  <si>
    <t>44 新吉田</t>
  </si>
  <si>
    <t>鴨志田緑 41</t>
  </si>
  <si>
    <t>55 中山</t>
  </si>
  <si>
    <t>フリッパーズ 20(62)</t>
  </si>
  <si>
    <t>(35)0 三ッ沢</t>
  </si>
  <si>
    <t>荏田西 20(45)</t>
  </si>
  <si>
    <t>(24)0 三ッ沢</t>
  </si>
  <si>
    <t>荏田西 55</t>
  </si>
  <si>
    <t>21 フリッパーズ</t>
  </si>
  <si>
    <t>菊名 28</t>
  </si>
  <si>
    <t>45 荏田南</t>
  </si>
  <si>
    <t>荏田西 44</t>
  </si>
  <si>
    <t>55 荏田南</t>
  </si>
  <si>
    <t>荏田西 34</t>
  </si>
  <si>
    <t>50 菊名</t>
  </si>
  <si>
    <t>篠原 45</t>
  </si>
  <si>
    <t>34 羽沢南</t>
  </si>
  <si>
    <t xml:space="preserve">YAMASHITA 56 </t>
  </si>
  <si>
    <t>12 羽沢南</t>
  </si>
  <si>
    <t xml:space="preserve">YAMASHITA 34 </t>
  </si>
  <si>
    <t>36 篠原</t>
  </si>
  <si>
    <t>篠原 25</t>
  </si>
  <si>
    <t>40 羽沢南</t>
  </si>
  <si>
    <t xml:space="preserve">YAMASHITA 18 </t>
  </si>
  <si>
    <t>58 羽沢南</t>
  </si>
  <si>
    <t>YAMASHITA  24</t>
  </si>
  <si>
    <t>山内 66</t>
  </si>
  <si>
    <t>22 駒岡</t>
  </si>
  <si>
    <t>十日市場 26</t>
  </si>
  <si>
    <t>十日市場 39</t>
  </si>
  <si>
    <t>40 山内</t>
  </si>
  <si>
    <t>38 駒岡</t>
  </si>
  <si>
    <t>十日市場 29</t>
  </si>
  <si>
    <t>42 駒岡</t>
  </si>
  <si>
    <t>十日市場 14</t>
  </si>
  <si>
    <t>67 山内</t>
  </si>
  <si>
    <t>田奈 0(63)</t>
  </si>
  <si>
    <t>(19)20 すみれB</t>
  </si>
  <si>
    <t>三ッ沢 40</t>
  </si>
  <si>
    <t>41 すみれB</t>
  </si>
  <si>
    <t>三ッ沢 20(57)</t>
  </si>
  <si>
    <t>(49)0 田奈</t>
  </si>
  <si>
    <t>いぶき野 33</t>
  </si>
  <si>
    <t>35 荏田南</t>
  </si>
  <si>
    <t>もえぎ野 42</t>
  </si>
  <si>
    <t>18 フリッパーズ</t>
  </si>
  <si>
    <t>長津田第二 60</t>
  </si>
  <si>
    <t>25 新吉田</t>
  </si>
  <si>
    <t>鉄 49</t>
  </si>
  <si>
    <t>37 長津田第二</t>
  </si>
  <si>
    <t>谷本 28</t>
  </si>
  <si>
    <t>30 いぶき野</t>
  </si>
  <si>
    <t>菊名 33</t>
  </si>
  <si>
    <t>55 鉄</t>
  </si>
  <si>
    <t>ラビッツ 18</t>
  </si>
  <si>
    <t>56 榎が丘</t>
  </si>
  <si>
    <t xml:space="preserve">東本郷 20 </t>
  </si>
  <si>
    <t>44 榎が丘</t>
  </si>
  <si>
    <t>東本郷 15</t>
  </si>
  <si>
    <t>26 ラビッツ</t>
  </si>
  <si>
    <t>すみれA 36</t>
  </si>
  <si>
    <t>39 榎が丘</t>
  </si>
  <si>
    <t>東本郷 52</t>
  </si>
  <si>
    <t>27 榎が丘</t>
  </si>
  <si>
    <t>東本郷 42</t>
  </si>
  <si>
    <t>35 すみれA</t>
  </si>
  <si>
    <t>稲垣</t>
  </si>
  <si>
    <r>
      <t>☆開門 13:00</t>
    </r>
    <r>
      <rPr>
        <sz val="11"/>
        <rFont val="ＭＳ Ｐゴシック"/>
        <family val="3"/>
      </rPr>
      <t>、第一試合開場(アップ開始) 13:10</t>
    </r>
  </si>
  <si>
    <t>JAZZZ</t>
  </si>
  <si>
    <t>いぶき野 38</t>
  </si>
  <si>
    <t>14 YAMASHITA</t>
  </si>
  <si>
    <t>YAMASHITA 14</t>
  </si>
  <si>
    <t>28 三ッ沢</t>
  </si>
  <si>
    <t>三ッ沢 47</t>
  </si>
  <si>
    <t>24 谷本</t>
  </si>
  <si>
    <t>鴨志田緑 65</t>
  </si>
  <si>
    <t>16 羽沢南</t>
  </si>
  <si>
    <t>中山 48</t>
  </si>
  <si>
    <t>31 ラビッツ</t>
  </si>
  <si>
    <t>羽沢南 43</t>
  </si>
  <si>
    <t>29 横浜山田</t>
  </si>
  <si>
    <t>すみれA 67</t>
  </si>
  <si>
    <t>25 鴨志田緑</t>
  </si>
  <si>
    <t>いぶき野 54</t>
  </si>
  <si>
    <t>12 新吉田</t>
  </si>
  <si>
    <t>榎が丘 76</t>
  </si>
  <si>
    <t>10 新吉田</t>
  </si>
  <si>
    <t>37 いぶき野</t>
  </si>
  <si>
    <t>51 中山</t>
  </si>
  <si>
    <t>鉄 35</t>
  </si>
  <si>
    <t>28 榎が丘</t>
  </si>
  <si>
    <t>東本郷 54</t>
  </si>
  <si>
    <t>19 十日市場</t>
  </si>
  <si>
    <t>西寺尾第二 9</t>
  </si>
  <si>
    <t>63 駒岡</t>
  </si>
  <si>
    <t>篠原 26</t>
  </si>
  <si>
    <t>61 西寺尾第二</t>
  </si>
  <si>
    <t>三ッ沢 27</t>
  </si>
  <si>
    <t>39 西寺尾第二</t>
  </si>
  <si>
    <t>篠原 20(59)</t>
  </si>
  <si>
    <t>(33)0 三ッ沢</t>
  </si>
  <si>
    <t>森の台 36</t>
  </si>
  <si>
    <t>20 谷本</t>
  </si>
  <si>
    <t>森の台 0(36)</t>
  </si>
  <si>
    <t>片倉 45</t>
  </si>
  <si>
    <t>34 谷本</t>
  </si>
  <si>
    <t>榎が丘 58</t>
  </si>
  <si>
    <t>35 長津田第二</t>
  </si>
  <si>
    <t>榎が丘 35</t>
  </si>
  <si>
    <t>26 長津田第二</t>
  </si>
  <si>
    <t xml:space="preserve">中山 49 </t>
  </si>
  <si>
    <t>47 長津田第二</t>
  </si>
  <si>
    <t>もえぎ野 27</t>
  </si>
  <si>
    <t>33 鴨志田緑</t>
  </si>
  <si>
    <t>YMASHITA 28</t>
  </si>
  <si>
    <t>27 フリッパーズ</t>
  </si>
  <si>
    <t>JAZZ 41</t>
  </si>
  <si>
    <t>12 もえぎ野</t>
  </si>
  <si>
    <t>田奈 57</t>
  </si>
  <si>
    <t>25 YAMASHITA</t>
  </si>
  <si>
    <t>JAZZ 57</t>
  </si>
  <si>
    <t>10 もえぎ野</t>
  </si>
  <si>
    <t>21 ラビッツ</t>
  </si>
  <si>
    <t>20 羽沢南</t>
  </si>
  <si>
    <t>師岡 47</t>
  </si>
  <si>
    <t>30 すみれB</t>
  </si>
  <si>
    <t>十日市場 33</t>
  </si>
  <si>
    <t>47 すみれA</t>
  </si>
  <si>
    <t>羽沢南 34</t>
  </si>
  <si>
    <t>26 師岡</t>
  </si>
  <si>
    <t>篠原 28</t>
  </si>
  <si>
    <t>77 荏田西</t>
  </si>
  <si>
    <t>山内 63</t>
  </si>
  <si>
    <t>39 いぶき野</t>
  </si>
  <si>
    <t>新吉田 15</t>
  </si>
  <si>
    <t>29 西寺尾第二</t>
  </si>
  <si>
    <t>荏田西 21</t>
  </si>
  <si>
    <t>62 駒岡</t>
  </si>
  <si>
    <t>新吉田 23</t>
  </si>
  <si>
    <t>78 山内</t>
  </si>
  <si>
    <t>新吉田 37</t>
  </si>
  <si>
    <t>男</t>
  </si>
  <si>
    <t>男</t>
  </si>
  <si>
    <t>鉄</t>
  </si>
  <si>
    <t>中山</t>
  </si>
  <si>
    <t>十日市場</t>
  </si>
  <si>
    <t>すみれB</t>
  </si>
  <si>
    <t>荏田南</t>
  </si>
  <si>
    <t>奥山</t>
  </si>
  <si>
    <t>JAZZ 40</t>
  </si>
  <si>
    <t>20 フリッパーズ</t>
  </si>
  <si>
    <t>フォルティッシモ 0(32)</t>
  </si>
  <si>
    <t>(27)20 もえぎ野</t>
  </si>
  <si>
    <t>鈴木</t>
  </si>
  <si>
    <t>菊名 51</t>
  </si>
  <si>
    <t>18 鴨志田緑</t>
  </si>
  <si>
    <t>片倉 33</t>
  </si>
  <si>
    <t>31 もえぎ野</t>
  </si>
  <si>
    <t>森の台 47</t>
  </si>
  <si>
    <t>12 すみれB</t>
  </si>
  <si>
    <t>荏田西 20(52)</t>
  </si>
  <si>
    <t>(18)0 片倉</t>
  </si>
  <si>
    <t>荏田西 20(32)</t>
  </si>
  <si>
    <t>(36)0 森の台</t>
  </si>
  <si>
    <t>いぶき野 40</t>
  </si>
  <si>
    <t>44 JAZZ</t>
  </si>
  <si>
    <t>田奈 0(61)</t>
  </si>
  <si>
    <t>(48)20 横浜山田</t>
  </si>
  <si>
    <t>50 いぶき野</t>
  </si>
  <si>
    <t>いぶき野 43</t>
  </si>
  <si>
    <t>33 駒岡</t>
  </si>
  <si>
    <t>師岡 18</t>
  </si>
  <si>
    <t>32 YAMASHITA</t>
  </si>
  <si>
    <t>荏田南 51</t>
  </si>
  <si>
    <t>45 東本郷</t>
  </si>
  <si>
    <t>荏田南 38</t>
  </si>
  <si>
    <t>42 鉄</t>
  </si>
  <si>
    <t>中山 33</t>
  </si>
  <si>
    <t>34 荏田南</t>
  </si>
  <si>
    <t>十日市場 38</t>
  </si>
  <si>
    <t>22 東本郷</t>
  </si>
  <si>
    <t>荏田南 40</t>
  </si>
  <si>
    <t>31 東本郷</t>
  </si>
  <si>
    <t>山岡</t>
  </si>
  <si>
    <t>小林</t>
  </si>
  <si>
    <t>山田 25</t>
  </si>
  <si>
    <t>44 長津田第二</t>
  </si>
  <si>
    <t>山内 76</t>
  </si>
  <si>
    <t>13 長津田第二</t>
  </si>
  <si>
    <t>西寺尾第二 47</t>
  </si>
  <si>
    <t>18 山田</t>
  </si>
  <si>
    <t>駒岡 74</t>
  </si>
  <si>
    <t>22 長津田第二</t>
  </si>
  <si>
    <t>フリッパーズ 20(20)</t>
  </si>
  <si>
    <t>(36)0 フォルティッシモ</t>
  </si>
  <si>
    <t>山田 19</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</si>
</sst>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quot;aaa&quot;)&quot;"/>
    <numFmt numFmtId="178" formatCode="0.0000_ "/>
  </numFmts>
  <fonts count="57">
    <font>
      <sz val="11"/>
      <name val="ＭＳ Ｐゴシック"/>
      <family val="3"/>
    </font>
    <font>
      <sz val="11"/>
      <color indexed="8"/>
      <name val="ＭＳ Ｐゴシック"/>
      <family val="3"/>
    </font>
    <font>
      <b/>
      <sz val="12"/>
      <name val="ＭＳ Ｐゴシック"/>
      <family val="3"/>
    </font>
    <font>
      <sz val="6"/>
      <name val="ＭＳ Ｐゴシック"/>
      <family val="3"/>
    </font>
    <font>
      <b/>
      <sz val="16"/>
      <name val="ＭＳ Ｐゴシック"/>
      <family val="3"/>
    </font>
    <font>
      <b/>
      <sz val="11"/>
      <name val="ＭＳ Ｐゴシック"/>
      <family val="3"/>
    </font>
    <font>
      <sz val="11"/>
      <name val="HGP明朝B"/>
      <family val="1"/>
    </font>
    <font>
      <b/>
      <sz val="11"/>
      <color indexed="10"/>
      <name val="ＭＳ Ｐゴシック"/>
      <family val="3"/>
    </font>
    <font>
      <sz val="11"/>
      <color indexed="10"/>
      <name val="ＭＳ Ｐゴシック"/>
      <family val="3"/>
    </font>
    <font>
      <sz val="11"/>
      <name val="MS PGothic"/>
      <family val="3"/>
    </font>
    <font>
      <sz val="10"/>
      <name val="MS PGothic"/>
      <family val="3"/>
    </font>
    <font>
      <sz val="9"/>
      <name val="MS PGothic"/>
      <family val="3"/>
    </font>
    <font>
      <sz val="12"/>
      <name val="MS PGothic"/>
      <family val="3"/>
    </font>
    <font>
      <sz val="9"/>
      <name val="ＭＳ ゴシック"/>
      <family val="3"/>
    </font>
    <font>
      <sz val="6"/>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8"/>
      <name val="MS PGothic"/>
      <family val="3"/>
    </font>
    <font>
      <sz val="11"/>
      <color indexed="17"/>
      <name val="ＭＳ Ｐゴシック"/>
      <family val="3"/>
    </font>
    <font>
      <sz val="12"/>
      <color indexed="10"/>
      <name val="MS PGothic"/>
      <family val="3"/>
    </font>
    <font>
      <sz val="28"/>
      <color indexed="8"/>
      <name val="Calibri"/>
      <family val="2"/>
    </font>
    <font>
      <sz val="2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0000"/>
      <name val="MS PGothic"/>
      <family val="3"/>
    </font>
    <font>
      <sz val="11"/>
      <color rgb="FF006100"/>
      <name val="Calibri"/>
      <family val="3"/>
    </font>
    <font>
      <sz val="11"/>
      <color rgb="FFFF0000"/>
      <name val="ＭＳ Ｐゴシック"/>
      <family val="3"/>
    </font>
    <font>
      <b/>
      <sz val="11"/>
      <color rgb="FFFF0000"/>
      <name val="ＭＳ Ｐゴシック"/>
      <family val="3"/>
    </font>
    <font>
      <sz val="11"/>
      <name val="Calibri"/>
      <family val="3"/>
    </font>
    <font>
      <b/>
      <sz val="11"/>
      <color rgb="FFFF0000"/>
      <name val="Calibri"/>
      <family val="3"/>
    </font>
    <font>
      <sz val="12"/>
      <color rgb="FFFF0000"/>
      <name val="MS PGothic"/>
      <family val="3"/>
    </font>
  </fonts>
  <fills count="52">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C0C0C0"/>
        <bgColor indexed="64"/>
      </patternFill>
    </fill>
    <fill>
      <patternFill patternType="solid">
        <fgColor rgb="FFBFBFBF"/>
        <bgColor indexed="64"/>
      </patternFill>
    </fill>
    <fill>
      <patternFill patternType="solid">
        <fgColor rgb="FFFFC000"/>
        <bgColor indexed="64"/>
      </patternFill>
    </fill>
    <fill>
      <patternFill patternType="solid">
        <fgColor rgb="FF92D050"/>
        <bgColor indexed="64"/>
      </patternFill>
    </fill>
    <fill>
      <patternFill patternType="solid">
        <fgColor rgb="FF00B050"/>
        <bgColor indexed="64"/>
      </patternFill>
    </fill>
    <fill>
      <patternFill patternType="solid">
        <fgColor rgb="FF00B0F0"/>
        <bgColor indexed="64"/>
      </patternFill>
    </fill>
    <fill>
      <patternFill patternType="solid">
        <fgColor rgb="FF0070C0"/>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bottom style="medium">
        <color rgb="FF000000"/>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medium">
        <color rgb="FF000000"/>
      </left>
      <right style="thin">
        <color rgb="FF000000"/>
      </right>
      <top style="medium">
        <color rgb="FF000000"/>
      </top>
      <bottom/>
    </border>
    <border>
      <left style="medium">
        <color rgb="FF000000"/>
      </left>
      <right style="thin">
        <color rgb="FF000000"/>
      </right>
      <top/>
      <bottom style="medium">
        <color rgb="FF000000"/>
      </bottom>
    </border>
    <border>
      <left style="thin">
        <color rgb="FF000000"/>
      </left>
      <right style="thin">
        <color rgb="FF000000"/>
      </right>
      <top style="medium">
        <color rgb="FF000000"/>
      </top>
      <bottom/>
    </border>
    <border>
      <left style="thin">
        <color rgb="FF000000"/>
      </left>
      <right style="thin">
        <color rgb="FF000000"/>
      </right>
      <top/>
      <bottom style="medium">
        <color rgb="FF000000"/>
      </bottom>
    </border>
    <border>
      <left style="thin">
        <color rgb="FF000000"/>
      </left>
      <right/>
      <top style="medium">
        <color rgb="FF000000"/>
      </top>
      <bottom/>
    </border>
    <border>
      <left/>
      <right/>
      <top style="medium">
        <color rgb="FF000000"/>
      </top>
      <bottom/>
    </border>
    <border>
      <left style="thin">
        <color rgb="FF000000"/>
      </left>
      <right/>
      <top/>
      <bottom style="medium">
        <color rgb="FF000000"/>
      </bottom>
    </border>
    <border>
      <left/>
      <right style="thin">
        <color rgb="FF000000"/>
      </right>
      <top style="medium">
        <color rgb="FF000000"/>
      </top>
      <bottom/>
    </border>
    <border>
      <left/>
      <right style="thin">
        <color rgb="FF000000"/>
      </right>
      <top/>
      <bottom style="medium">
        <color rgb="FF000000"/>
      </bottom>
    </border>
    <border diagonalDown="1">
      <left style="thin">
        <color rgb="FF000000"/>
      </left>
      <right style="thin">
        <color rgb="FF000000"/>
      </right>
      <top style="medium">
        <color rgb="FF000000"/>
      </top>
      <bottom/>
      <diagonal style="thin">
        <color rgb="FF000000"/>
      </diagonal>
    </border>
    <border diagonalDown="1">
      <left style="thin">
        <color rgb="FF000000"/>
      </left>
      <right style="thin">
        <color rgb="FF000000"/>
      </right>
      <top/>
      <bottom style="medium">
        <color rgb="FF000000"/>
      </bottom>
      <diagonal style="thin">
        <color rgb="FF000000"/>
      </diagonal>
    </border>
    <border>
      <left style="thin">
        <color rgb="FF000000"/>
      </left>
      <right style="medium">
        <color rgb="FF000000"/>
      </right>
      <top style="medium">
        <color rgb="FF000000"/>
      </top>
      <bottom/>
    </border>
    <border>
      <left style="thin">
        <color rgb="FF000000"/>
      </left>
      <right style="medium">
        <color rgb="FF000000"/>
      </right>
      <top/>
      <bottom style="medium">
        <color rgb="FF000000"/>
      </bottom>
    </border>
    <border>
      <left style="thin">
        <color rgb="FF000000"/>
      </left>
      <right/>
      <top style="medium">
        <color rgb="FF000000"/>
      </top>
      <bottom style="medium">
        <color rgb="FF000000"/>
      </bottom>
    </border>
    <border>
      <left/>
      <right style="thin">
        <color rgb="FF000000"/>
      </right>
      <top style="medium">
        <color rgb="FF000000"/>
      </top>
      <bottom style="medium">
        <color rgb="FF000000"/>
      </bottom>
    </border>
  </borders>
  <cellStyleXfs count="8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1" fillId="3" borderId="0" applyNumberFormat="0" applyBorder="0" applyAlignment="0" applyProtection="0"/>
    <xf numFmtId="0" fontId="34" fillId="4" borderId="0" applyNumberFormat="0" applyBorder="0" applyAlignment="0" applyProtection="0"/>
    <xf numFmtId="0" fontId="1" fillId="5" borderId="0" applyNumberFormat="0" applyBorder="0" applyAlignment="0" applyProtection="0"/>
    <xf numFmtId="0" fontId="34" fillId="6" borderId="0" applyNumberFormat="0" applyBorder="0" applyAlignment="0" applyProtection="0"/>
    <xf numFmtId="0" fontId="1" fillId="7" borderId="0" applyNumberFormat="0" applyBorder="0" applyAlignment="0" applyProtection="0"/>
    <xf numFmtId="0" fontId="34" fillId="8" borderId="0" applyNumberFormat="0" applyBorder="0" applyAlignment="0" applyProtection="0"/>
    <xf numFmtId="0" fontId="1" fillId="9" borderId="0" applyNumberFormat="0" applyBorder="0" applyAlignment="0" applyProtection="0"/>
    <xf numFmtId="0" fontId="34" fillId="10" borderId="0" applyNumberFormat="0" applyBorder="0" applyAlignment="0" applyProtection="0"/>
    <xf numFmtId="0" fontId="1" fillId="11" borderId="0" applyNumberFormat="0" applyBorder="0" applyAlignment="0" applyProtection="0"/>
    <xf numFmtId="0" fontId="34" fillId="12" borderId="0" applyNumberFormat="0" applyBorder="0" applyAlignment="0" applyProtection="0"/>
    <xf numFmtId="0" fontId="1"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34" fillId="16" borderId="0" applyNumberFormat="0" applyBorder="0" applyAlignment="0" applyProtection="0"/>
    <xf numFmtId="0" fontId="1"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34" fillId="20" borderId="0" applyNumberFormat="0" applyBorder="0" applyAlignment="0" applyProtection="0"/>
    <xf numFmtId="0" fontId="1" fillId="9" borderId="0" applyNumberFormat="0" applyBorder="0" applyAlignment="0" applyProtection="0"/>
    <xf numFmtId="0" fontId="34" fillId="21" borderId="0" applyNumberFormat="0" applyBorder="0" applyAlignment="0" applyProtection="0"/>
    <xf numFmtId="0" fontId="1" fillId="15"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6" fillId="0" borderId="0" applyNumberFormat="0" applyFill="0" applyBorder="0" applyAlignment="0" applyProtection="0"/>
    <xf numFmtId="0" fontId="37" fillId="36" borderId="1" applyNumberFormat="0" applyAlignment="0" applyProtection="0"/>
    <xf numFmtId="0" fontId="38" fillId="37" borderId="0" applyNumberFormat="0" applyBorder="0" applyAlignment="0" applyProtection="0"/>
    <xf numFmtId="9" fontId="0" fillId="0" borderId="0" applyFont="0" applyFill="0" applyBorder="0" applyAlignment="0" applyProtection="0"/>
    <xf numFmtId="0" fontId="0" fillId="38" borderId="2" applyNumberFormat="0" applyFont="0" applyAlignment="0" applyProtection="0"/>
    <xf numFmtId="0" fontId="0" fillId="39" borderId="3" applyNumberFormat="0" applyFont="0" applyAlignment="0" applyProtection="0"/>
    <xf numFmtId="0" fontId="39" fillId="0" borderId="4" applyNumberFormat="0" applyFill="0" applyAlignment="0" applyProtection="0"/>
    <xf numFmtId="0" fontId="40" fillId="40" borderId="0" applyNumberFormat="0" applyBorder="0" applyAlignment="0" applyProtection="0"/>
    <xf numFmtId="0" fontId="41" fillId="41" borderId="5"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41" borderId="10"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42" borderId="5"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0" borderId="0">
      <alignment/>
      <protection/>
    </xf>
    <xf numFmtId="0" fontId="34" fillId="0" borderId="0">
      <alignment vertical="center"/>
      <protection/>
    </xf>
    <xf numFmtId="0" fontId="50" fillId="0" borderId="0">
      <alignment/>
      <protection/>
    </xf>
    <xf numFmtId="0" fontId="51" fillId="43" borderId="0" applyNumberFormat="0" applyBorder="0" applyAlignment="0" applyProtection="0"/>
  </cellStyleXfs>
  <cellXfs count="344">
    <xf numFmtId="0" fontId="0" fillId="0" borderId="0" xfId="0" applyAlignment="1">
      <alignment vertical="center"/>
    </xf>
    <xf numFmtId="0" fontId="0" fillId="0" borderId="0" xfId="0"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0" fillId="0" borderId="0" xfId="0" applyFont="1" applyBorder="1" applyAlignment="1">
      <alignment vertical="center"/>
    </xf>
    <xf numFmtId="0" fontId="6" fillId="0" borderId="0" xfId="0" applyFont="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Border="1" applyAlignment="1">
      <alignment vertical="center"/>
    </xf>
    <xf numFmtId="0" fontId="0" fillId="0" borderId="0" xfId="0" applyFont="1" applyBorder="1" applyAlignment="1">
      <alignment/>
    </xf>
    <xf numFmtId="0" fontId="0" fillId="0" borderId="0" xfId="0" applyFont="1" applyBorder="1" applyAlignment="1">
      <alignment horizontal="left"/>
    </xf>
    <xf numFmtId="0" fontId="0" fillId="0" borderId="0" xfId="0" applyFont="1" applyFill="1" applyBorder="1" applyAlignment="1">
      <alignment vertical="center"/>
    </xf>
    <xf numFmtId="0" fontId="52" fillId="0" borderId="0" xfId="0" applyFont="1" applyBorder="1" applyAlignment="1">
      <alignment vertical="center"/>
    </xf>
    <xf numFmtId="0" fontId="53" fillId="0" borderId="0" xfId="0" applyFont="1" applyBorder="1" applyAlignment="1">
      <alignment vertical="center"/>
    </xf>
    <xf numFmtId="0" fontId="52" fillId="0" borderId="0" xfId="0" applyFont="1" applyFill="1" applyBorder="1" applyAlignment="1">
      <alignment/>
    </xf>
    <xf numFmtId="0" fontId="0" fillId="0" borderId="0" xfId="0" applyFont="1" applyFill="1" applyBorder="1" applyAlignment="1">
      <alignment/>
    </xf>
    <xf numFmtId="0" fontId="0" fillId="0" borderId="0" xfId="0" applyFill="1" applyBorder="1" applyAlignment="1">
      <alignment vertical="center"/>
    </xf>
    <xf numFmtId="0" fontId="53" fillId="0" borderId="0" xfId="0" applyFont="1" applyFill="1" applyBorder="1" applyAlignment="1">
      <alignment/>
    </xf>
    <xf numFmtId="0" fontId="34" fillId="0" borderId="0" xfId="84">
      <alignment vertical="center"/>
      <protection/>
    </xf>
    <xf numFmtId="0" fontId="34" fillId="0" borderId="0" xfId="0" applyFont="1" applyAlignment="1">
      <alignment vertical="center"/>
    </xf>
    <xf numFmtId="0" fontId="54" fillId="0" borderId="0" xfId="0" applyFont="1" applyAlignment="1">
      <alignment vertical="center"/>
    </xf>
    <xf numFmtId="0" fontId="42" fillId="0" borderId="0" xfId="0" applyFont="1" applyAlignment="1">
      <alignment vertical="center"/>
    </xf>
    <xf numFmtId="0" fontId="0" fillId="0" borderId="0" xfId="0" applyFont="1" applyAlignment="1">
      <alignment vertical="center"/>
    </xf>
    <xf numFmtId="0" fontId="53" fillId="0" borderId="0" xfId="0" applyFont="1" applyAlignment="1">
      <alignment vertical="center"/>
    </xf>
    <xf numFmtId="0" fontId="55" fillId="0" borderId="0" xfId="0" applyFont="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52" fillId="0" borderId="0" xfId="0" applyFont="1" applyFill="1" applyBorder="1" applyAlignment="1">
      <alignment vertical="center"/>
    </xf>
    <xf numFmtId="0" fontId="34" fillId="0" borderId="0" xfId="83">
      <alignment/>
      <protection/>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5" xfId="0" applyBorder="1" applyAlignment="1">
      <alignment horizontal="center" vertical="center"/>
    </xf>
    <xf numFmtId="0" fontId="0" fillId="0" borderId="0" xfId="0" applyFill="1"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18" xfId="0"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44" borderId="16" xfId="0" applyFill="1" applyBorder="1" applyAlignment="1">
      <alignment horizontal="center" vertical="center"/>
    </xf>
    <xf numFmtId="0" fontId="0" fillId="0" borderId="0" xfId="0" applyFill="1" applyAlignment="1">
      <alignment vertical="center"/>
    </xf>
    <xf numFmtId="0" fontId="0" fillId="44" borderId="14" xfId="0" applyFill="1" applyBorder="1" applyAlignment="1">
      <alignment horizontal="center" vertical="center"/>
    </xf>
    <xf numFmtId="0" fontId="0" fillId="0" borderId="21" xfId="0" applyFill="1" applyBorder="1" applyAlignment="1">
      <alignment vertical="center"/>
    </xf>
    <xf numFmtId="0" fontId="0" fillId="0" borderId="19" xfId="0" applyFill="1" applyBorder="1" applyAlignment="1">
      <alignment vertical="center"/>
    </xf>
    <xf numFmtId="0" fontId="0" fillId="0" borderId="20" xfId="0" applyFill="1" applyBorder="1" applyAlignment="1">
      <alignment vertical="center"/>
    </xf>
    <xf numFmtId="0" fontId="0" fillId="0" borderId="21" xfId="0" applyFill="1" applyBorder="1" applyAlignment="1">
      <alignment vertical="center"/>
    </xf>
    <xf numFmtId="0" fontId="0" fillId="0" borderId="16" xfId="0" applyFill="1" applyBorder="1" applyAlignment="1">
      <alignment vertical="center"/>
    </xf>
    <xf numFmtId="0" fontId="0" fillId="0" borderId="14" xfId="0" applyFill="1" applyBorder="1" applyAlignment="1">
      <alignment vertical="center"/>
    </xf>
    <xf numFmtId="0" fontId="0" fillId="0" borderId="15" xfId="0" applyFill="1" applyBorder="1" applyAlignment="1">
      <alignment vertical="center"/>
    </xf>
    <xf numFmtId="0" fontId="0" fillId="0" borderId="17" xfId="0" applyFill="1" applyBorder="1" applyAlignment="1">
      <alignment vertical="center"/>
    </xf>
    <xf numFmtId="0" fontId="0" fillId="0" borderId="16" xfId="0" applyFill="1" applyBorder="1" applyAlignment="1">
      <alignment vertical="center"/>
    </xf>
    <xf numFmtId="0" fontId="0" fillId="0" borderId="0" xfId="0" applyBorder="1" applyAlignment="1">
      <alignment horizontal="left" vertical="center"/>
    </xf>
    <xf numFmtId="0" fontId="0" fillId="0" borderId="0" xfId="0" applyFill="1" applyBorder="1" applyAlignment="1">
      <alignment horizontal="left" vertical="center"/>
    </xf>
    <xf numFmtId="0" fontId="34" fillId="0" borderId="0" xfId="83" applyFill="1">
      <alignment/>
      <protection/>
    </xf>
    <xf numFmtId="0" fontId="0" fillId="44" borderId="14" xfId="0" applyFill="1" applyBorder="1" applyAlignment="1">
      <alignment horizontal="center" vertical="center"/>
    </xf>
    <xf numFmtId="0" fontId="0" fillId="44" borderId="16" xfId="0" applyFill="1" applyBorder="1" applyAlignment="1">
      <alignment horizontal="center" vertical="center"/>
    </xf>
    <xf numFmtId="0" fontId="9" fillId="0" borderId="0" xfId="85" applyFont="1" applyAlignment="1">
      <alignment vertical="center"/>
      <protection/>
    </xf>
    <xf numFmtId="0" fontId="50" fillId="0" borderId="0" xfId="85" applyFont="1" applyAlignment="1">
      <alignment vertical="center"/>
      <protection/>
    </xf>
    <xf numFmtId="177" fontId="9" fillId="0" borderId="22" xfId="85" applyNumberFormat="1" applyFont="1" applyBorder="1" applyAlignment="1">
      <alignment horizontal="center" vertical="center"/>
      <protection/>
    </xf>
    <xf numFmtId="0" fontId="10" fillId="0" borderId="22" xfId="85" applyFont="1" applyBorder="1" applyAlignment="1">
      <alignment horizontal="right" vertical="center"/>
      <protection/>
    </xf>
    <xf numFmtId="0" fontId="10" fillId="0" borderId="22" xfId="85" applyFont="1" applyBorder="1" applyAlignment="1">
      <alignment horizontal="left" vertical="center"/>
      <protection/>
    </xf>
    <xf numFmtId="0" fontId="10" fillId="0" borderId="0" xfId="85" applyFont="1" applyAlignment="1">
      <alignment horizontal="left" vertical="center"/>
      <protection/>
    </xf>
    <xf numFmtId="0" fontId="10" fillId="0" borderId="0" xfId="85" applyFont="1" applyAlignment="1">
      <alignment horizontal="center" vertical="center"/>
      <protection/>
    </xf>
    <xf numFmtId="0" fontId="11" fillId="0" borderId="0" xfId="85" applyFont="1" applyAlignment="1">
      <alignment vertical="center"/>
      <protection/>
    </xf>
    <xf numFmtId="0" fontId="9" fillId="0" borderId="0" xfId="85" applyFont="1" applyAlignment="1">
      <alignment horizontal="center" vertical="center"/>
      <protection/>
    </xf>
    <xf numFmtId="0" fontId="9" fillId="45" borderId="23" xfId="85" applyFont="1" applyFill="1" applyBorder="1" applyAlignment="1">
      <alignment vertical="center"/>
      <protection/>
    </xf>
    <xf numFmtId="0" fontId="9" fillId="45" borderId="24" xfId="85" applyFont="1" applyFill="1" applyBorder="1" applyAlignment="1">
      <alignment horizontal="center" vertical="center"/>
      <protection/>
    </xf>
    <xf numFmtId="0" fontId="9" fillId="46" borderId="25" xfId="85" applyFont="1" applyFill="1" applyBorder="1" applyAlignment="1">
      <alignment horizontal="center" vertical="center"/>
      <protection/>
    </xf>
    <xf numFmtId="0" fontId="9" fillId="45" borderId="26" xfId="85" applyFont="1" applyFill="1" applyBorder="1" applyAlignment="1">
      <alignment horizontal="center" vertical="center"/>
      <protection/>
    </xf>
    <xf numFmtId="0" fontId="0" fillId="44" borderId="14" xfId="0" applyFill="1" applyBorder="1" applyAlignment="1">
      <alignment horizontal="center" vertical="center"/>
    </xf>
    <xf numFmtId="0" fontId="0" fillId="44" borderId="15" xfId="0" applyFill="1" applyBorder="1" applyAlignment="1">
      <alignment horizontal="center" vertical="center"/>
    </xf>
    <xf numFmtId="0" fontId="0" fillId="44" borderId="16" xfId="0" applyFill="1" applyBorder="1" applyAlignment="1">
      <alignment horizontal="center" vertical="center"/>
    </xf>
    <xf numFmtId="0" fontId="0" fillId="44" borderId="17" xfId="0" applyFill="1" applyBorder="1" applyAlignment="1">
      <alignment horizontal="center" vertical="center"/>
    </xf>
    <xf numFmtId="0" fontId="0" fillId="44" borderId="0" xfId="0" applyFill="1" applyBorder="1" applyAlignment="1">
      <alignment horizontal="center" vertical="center"/>
    </xf>
    <xf numFmtId="0" fontId="0" fillId="44" borderId="18" xfId="0" applyFill="1" applyBorder="1" applyAlignment="1">
      <alignment horizontal="center" vertical="center"/>
    </xf>
    <xf numFmtId="0" fontId="0" fillId="44" borderId="19" xfId="0" applyFill="1" applyBorder="1" applyAlignment="1">
      <alignment horizontal="center" vertical="center"/>
    </xf>
    <xf numFmtId="0" fontId="0" fillId="44" borderId="20" xfId="0" applyFill="1" applyBorder="1" applyAlignment="1">
      <alignment horizontal="center" vertical="center"/>
    </xf>
    <xf numFmtId="0" fontId="0" fillId="44" borderId="21" xfId="0" applyFill="1" applyBorder="1" applyAlignment="1">
      <alignment horizontal="center" vertical="center"/>
    </xf>
    <xf numFmtId="0" fontId="0" fillId="47" borderId="0" xfId="0" applyFill="1" applyAlignment="1">
      <alignment vertical="center"/>
    </xf>
    <xf numFmtId="0" fontId="0" fillId="47" borderId="14" xfId="0" applyFill="1" applyBorder="1" applyAlignment="1">
      <alignment horizontal="center" vertical="center"/>
    </xf>
    <xf numFmtId="0" fontId="0" fillId="47" borderId="15" xfId="0" applyFill="1" applyBorder="1" applyAlignment="1">
      <alignment horizontal="center" vertical="center"/>
    </xf>
    <xf numFmtId="0" fontId="0" fillId="47" borderId="16" xfId="0" applyFill="1" applyBorder="1" applyAlignment="1">
      <alignment horizontal="center" vertical="center"/>
    </xf>
    <xf numFmtId="0" fontId="0" fillId="47" borderId="0" xfId="0" applyFill="1" applyBorder="1" applyAlignment="1">
      <alignment horizontal="center" vertical="center"/>
    </xf>
    <xf numFmtId="0" fontId="0" fillId="47" borderId="18" xfId="0" applyFill="1" applyBorder="1" applyAlignment="1">
      <alignment horizontal="center" vertical="center"/>
    </xf>
    <xf numFmtId="0" fontId="0" fillId="47" borderId="19" xfId="0" applyFill="1" applyBorder="1" applyAlignment="1">
      <alignment horizontal="center" vertical="center"/>
    </xf>
    <xf numFmtId="0" fontId="0" fillId="47" borderId="20" xfId="0" applyFill="1" applyBorder="1" applyAlignment="1">
      <alignment horizontal="center" vertical="center"/>
    </xf>
    <xf numFmtId="0" fontId="0" fillId="47" borderId="21" xfId="0" applyFill="1" applyBorder="1" applyAlignment="1">
      <alignment horizontal="center" vertical="center"/>
    </xf>
    <xf numFmtId="0" fontId="0" fillId="47" borderId="19" xfId="0" applyFill="1" applyBorder="1" applyAlignment="1">
      <alignment vertical="center"/>
    </xf>
    <xf numFmtId="0" fontId="0" fillId="47" borderId="20" xfId="0" applyFill="1" applyBorder="1" applyAlignment="1">
      <alignment vertical="center"/>
    </xf>
    <xf numFmtId="0" fontId="0" fillId="47" borderId="21" xfId="0" applyFill="1" applyBorder="1" applyAlignment="1">
      <alignment vertical="center"/>
    </xf>
    <xf numFmtId="0" fontId="0" fillId="47" borderId="17" xfId="0" applyFill="1" applyBorder="1" applyAlignment="1">
      <alignment horizontal="center" vertical="center"/>
    </xf>
    <xf numFmtId="0" fontId="0" fillId="47" borderId="21" xfId="0" applyFill="1" applyBorder="1" applyAlignment="1">
      <alignment vertical="center"/>
    </xf>
    <xf numFmtId="0" fontId="0" fillId="44" borderId="0" xfId="0" applyFill="1" applyAlignment="1">
      <alignment vertical="center"/>
    </xf>
    <xf numFmtId="0" fontId="0" fillId="48" borderId="0" xfId="0" applyFill="1" applyAlignment="1">
      <alignment vertical="center"/>
    </xf>
    <xf numFmtId="0" fontId="0" fillId="48" borderId="14" xfId="0" applyFill="1" applyBorder="1" applyAlignment="1">
      <alignment horizontal="center" vertical="center"/>
    </xf>
    <xf numFmtId="0" fontId="0" fillId="48" borderId="15" xfId="0" applyFill="1" applyBorder="1" applyAlignment="1">
      <alignment horizontal="center" vertical="center"/>
    </xf>
    <xf numFmtId="0" fontId="0" fillId="48" borderId="16" xfId="0" applyFill="1" applyBorder="1" applyAlignment="1">
      <alignment horizontal="center" vertical="center"/>
    </xf>
    <xf numFmtId="0" fontId="0" fillId="48" borderId="0" xfId="0" applyFill="1" applyBorder="1" applyAlignment="1">
      <alignment horizontal="center" vertical="center"/>
    </xf>
    <xf numFmtId="0" fontId="0" fillId="48" borderId="18" xfId="0" applyFill="1" applyBorder="1" applyAlignment="1">
      <alignment horizontal="center" vertical="center"/>
    </xf>
    <xf numFmtId="0" fontId="0" fillId="48" borderId="19" xfId="0" applyFill="1" applyBorder="1" applyAlignment="1">
      <alignment horizontal="center" vertical="center"/>
    </xf>
    <xf numFmtId="0" fontId="0" fillId="48" borderId="20" xfId="0" applyFill="1" applyBorder="1" applyAlignment="1">
      <alignment horizontal="center" vertical="center"/>
    </xf>
    <xf numFmtId="0" fontId="0" fillId="48" borderId="21" xfId="0" applyFill="1" applyBorder="1" applyAlignment="1">
      <alignment horizontal="center" vertical="center"/>
    </xf>
    <xf numFmtId="0" fontId="0" fillId="44" borderId="19" xfId="0" applyFill="1" applyBorder="1" applyAlignment="1">
      <alignment vertical="center"/>
    </xf>
    <xf numFmtId="0" fontId="0" fillId="44" borderId="20" xfId="0" applyFill="1" applyBorder="1" applyAlignment="1">
      <alignment vertical="center"/>
    </xf>
    <xf numFmtId="0" fontId="0" fillId="44" borderId="21" xfId="0" applyFill="1" applyBorder="1" applyAlignment="1">
      <alignment vertical="center"/>
    </xf>
    <xf numFmtId="0" fontId="0" fillId="44" borderId="21" xfId="0" applyFill="1" applyBorder="1" applyAlignment="1">
      <alignment vertical="center"/>
    </xf>
    <xf numFmtId="0" fontId="0" fillId="48" borderId="17" xfId="0" applyFill="1" applyBorder="1" applyAlignment="1">
      <alignment horizontal="center" vertical="center"/>
    </xf>
    <xf numFmtId="0" fontId="0" fillId="48" borderId="19" xfId="0" applyFill="1" applyBorder="1" applyAlignment="1">
      <alignment vertical="center"/>
    </xf>
    <xf numFmtId="0" fontId="0" fillId="48" borderId="20" xfId="0" applyFill="1" applyBorder="1" applyAlignment="1">
      <alignment vertical="center"/>
    </xf>
    <xf numFmtId="0" fontId="0" fillId="48" borderId="21" xfId="0" applyFill="1" applyBorder="1" applyAlignment="1">
      <alignment vertical="center"/>
    </xf>
    <xf numFmtId="0" fontId="0" fillId="48" borderId="21" xfId="0" applyFill="1" applyBorder="1" applyAlignment="1">
      <alignment vertical="center"/>
    </xf>
    <xf numFmtId="0" fontId="0" fillId="49" borderId="0" xfId="0" applyFill="1" applyAlignment="1">
      <alignment vertical="center"/>
    </xf>
    <xf numFmtId="0" fontId="0" fillId="50" borderId="0" xfId="0" applyFill="1" applyAlignment="1">
      <alignment vertical="center"/>
    </xf>
    <xf numFmtId="0" fontId="0" fillId="49" borderId="14" xfId="0" applyFill="1" applyBorder="1" applyAlignment="1">
      <alignment horizontal="center" vertical="center"/>
    </xf>
    <xf numFmtId="0" fontId="0" fillId="49" borderId="15" xfId="0" applyFill="1" applyBorder="1" applyAlignment="1">
      <alignment horizontal="center" vertical="center"/>
    </xf>
    <xf numFmtId="0" fontId="0" fillId="49" borderId="16" xfId="0" applyFill="1" applyBorder="1" applyAlignment="1">
      <alignment horizontal="center" vertical="center"/>
    </xf>
    <xf numFmtId="0" fontId="0" fillId="49" borderId="17" xfId="0" applyFill="1" applyBorder="1" applyAlignment="1">
      <alignment horizontal="center" vertical="center"/>
    </xf>
    <xf numFmtId="0" fontId="0" fillId="49" borderId="0" xfId="0" applyFill="1" applyBorder="1" applyAlignment="1">
      <alignment horizontal="center" vertical="center"/>
    </xf>
    <xf numFmtId="0" fontId="0" fillId="49" borderId="18" xfId="0" applyFill="1" applyBorder="1" applyAlignment="1">
      <alignment horizontal="center" vertical="center"/>
    </xf>
    <xf numFmtId="0" fontId="0" fillId="49" borderId="19" xfId="0" applyFill="1" applyBorder="1" applyAlignment="1">
      <alignment horizontal="center" vertical="center"/>
    </xf>
    <xf numFmtId="0" fontId="0" fillId="49" borderId="20" xfId="0" applyFill="1" applyBorder="1" applyAlignment="1">
      <alignment horizontal="center" vertical="center"/>
    </xf>
    <xf numFmtId="0" fontId="0" fillId="49" borderId="21" xfId="0" applyFill="1" applyBorder="1" applyAlignment="1">
      <alignment horizontal="center" vertical="center"/>
    </xf>
    <xf numFmtId="0" fontId="0" fillId="49" borderId="19" xfId="0" applyFill="1" applyBorder="1" applyAlignment="1">
      <alignment vertical="center"/>
    </xf>
    <xf numFmtId="0" fontId="0" fillId="49" borderId="20" xfId="0" applyFill="1" applyBorder="1" applyAlignment="1">
      <alignment vertical="center"/>
    </xf>
    <xf numFmtId="0" fontId="0" fillId="49" borderId="21" xfId="0" applyFill="1" applyBorder="1" applyAlignment="1">
      <alignment vertical="center"/>
    </xf>
    <xf numFmtId="0" fontId="0" fillId="50" borderId="14" xfId="0" applyFill="1" applyBorder="1" applyAlignment="1">
      <alignment horizontal="center" vertical="center"/>
    </xf>
    <xf numFmtId="0" fontId="0" fillId="50" borderId="15" xfId="0" applyFill="1" applyBorder="1" applyAlignment="1">
      <alignment horizontal="center" vertical="center"/>
    </xf>
    <xf numFmtId="0" fontId="0" fillId="50" borderId="16" xfId="0" applyFill="1" applyBorder="1" applyAlignment="1">
      <alignment horizontal="center" vertical="center"/>
    </xf>
    <xf numFmtId="0" fontId="0" fillId="50" borderId="0" xfId="0" applyFill="1" applyBorder="1" applyAlignment="1">
      <alignment horizontal="center" vertical="center"/>
    </xf>
    <xf numFmtId="0" fontId="0" fillId="50" borderId="18" xfId="0" applyFill="1" applyBorder="1" applyAlignment="1">
      <alignment horizontal="center" vertical="center"/>
    </xf>
    <xf numFmtId="0" fontId="0" fillId="50" borderId="19" xfId="0" applyFill="1" applyBorder="1" applyAlignment="1">
      <alignment vertical="center"/>
    </xf>
    <xf numFmtId="0" fontId="0" fillId="50" borderId="20" xfId="0" applyFill="1" applyBorder="1" applyAlignment="1">
      <alignment vertical="center"/>
    </xf>
    <xf numFmtId="0" fontId="0" fillId="50" borderId="21" xfId="0" applyFill="1" applyBorder="1" applyAlignment="1">
      <alignment vertical="center"/>
    </xf>
    <xf numFmtId="0" fontId="0" fillId="50" borderId="19" xfId="0" applyFill="1" applyBorder="1" applyAlignment="1">
      <alignment horizontal="center" vertical="center"/>
    </xf>
    <xf numFmtId="0" fontId="0" fillId="50" borderId="20" xfId="0" applyFill="1" applyBorder="1" applyAlignment="1">
      <alignment horizontal="center" vertical="center"/>
    </xf>
    <xf numFmtId="0" fontId="0" fillId="50" borderId="21" xfId="0" applyFill="1" applyBorder="1" applyAlignment="1">
      <alignment horizontal="center" vertical="center"/>
    </xf>
    <xf numFmtId="0" fontId="0" fillId="50" borderId="21" xfId="0" applyFill="1" applyBorder="1" applyAlignment="1">
      <alignment vertical="center"/>
    </xf>
    <xf numFmtId="0" fontId="0" fillId="50" borderId="17" xfId="0" applyFill="1" applyBorder="1" applyAlignment="1">
      <alignment horizontal="center" vertical="center"/>
    </xf>
    <xf numFmtId="0" fontId="0" fillId="51" borderId="0" xfId="0" applyFill="1" applyAlignment="1">
      <alignment vertical="center"/>
    </xf>
    <xf numFmtId="0" fontId="0" fillId="51" borderId="14" xfId="0" applyFill="1" applyBorder="1" applyAlignment="1">
      <alignment horizontal="center" vertical="center"/>
    </xf>
    <xf numFmtId="0" fontId="0" fillId="51" borderId="15" xfId="0" applyFill="1" applyBorder="1" applyAlignment="1">
      <alignment horizontal="center" vertical="center"/>
    </xf>
    <xf numFmtId="0" fontId="0" fillId="51" borderId="16" xfId="0" applyFill="1" applyBorder="1" applyAlignment="1">
      <alignment horizontal="center" vertical="center"/>
    </xf>
    <xf numFmtId="0" fontId="0" fillId="51" borderId="0" xfId="0" applyFill="1" applyBorder="1" applyAlignment="1">
      <alignment horizontal="center" vertical="center"/>
    </xf>
    <xf numFmtId="0" fontId="0" fillId="51" borderId="18" xfId="0" applyFill="1" applyBorder="1" applyAlignment="1">
      <alignment horizontal="center" vertical="center"/>
    </xf>
    <xf numFmtId="0" fontId="0" fillId="51" borderId="19" xfId="0" applyFill="1" applyBorder="1" applyAlignment="1">
      <alignment vertical="center"/>
    </xf>
    <xf numFmtId="0" fontId="0" fillId="51" borderId="20" xfId="0" applyFill="1" applyBorder="1" applyAlignment="1">
      <alignment vertical="center"/>
    </xf>
    <xf numFmtId="0" fontId="0" fillId="51" borderId="21" xfId="0" applyFill="1" applyBorder="1" applyAlignment="1">
      <alignment vertical="center"/>
    </xf>
    <xf numFmtId="0" fontId="0" fillId="51" borderId="19" xfId="0" applyFill="1" applyBorder="1" applyAlignment="1">
      <alignment horizontal="center" vertical="center"/>
    </xf>
    <xf numFmtId="0" fontId="0" fillId="51" borderId="20" xfId="0" applyFill="1" applyBorder="1" applyAlignment="1">
      <alignment horizontal="center" vertical="center"/>
    </xf>
    <xf numFmtId="0" fontId="0" fillId="51" borderId="21" xfId="0" applyFill="1" applyBorder="1" applyAlignment="1">
      <alignment horizontal="center" vertical="center"/>
    </xf>
    <xf numFmtId="0" fontId="0" fillId="51" borderId="21" xfId="0" applyFill="1" applyBorder="1" applyAlignment="1">
      <alignment vertical="center"/>
    </xf>
    <xf numFmtId="0" fontId="0" fillId="21" borderId="14" xfId="0" applyFill="1" applyBorder="1" applyAlignment="1">
      <alignment horizontal="center" vertical="center"/>
    </xf>
    <xf numFmtId="0" fontId="0" fillId="21" borderId="15" xfId="0" applyFill="1" applyBorder="1" applyAlignment="1">
      <alignment horizontal="center" vertical="center"/>
    </xf>
    <xf numFmtId="0" fontId="0" fillId="21" borderId="16" xfId="0" applyFill="1" applyBorder="1" applyAlignment="1">
      <alignment horizontal="center" vertical="center"/>
    </xf>
    <xf numFmtId="0" fontId="0" fillId="21" borderId="17" xfId="0" applyFill="1" applyBorder="1" applyAlignment="1">
      <alignment horizontal="center" vertical="center"/>
    </xf>
    <xf numFmtId="0" fontId="0" fillId="21" borderId="0" xfId="0" applyFill="1" applyBorder="1" applyAlignment="1">
      <alignment horizontal="center" vertical="center"/>
    </xf>
    <xf numFmtId="0" fontId="0" fillId="21" borderId="18" xfId="0" applyFill="1" applyBorder="1" applyAlignment="1">
      <alignment horizontal="center" vertical="center"/>
    </xf>
    <xf numFmtId="0" fontId="0" fillId="21" borderId="19" xfId="0" applyFill="1" applyBorder="1" applyAlignment="1">
      <alignment horizontal="center" vertical="center"/>
    </xf>
    <xf numFmtId="0" fontId="0" fillId="21" borderId="20" xfId="0" applyFill="1" applyBorder="1" applyAlignment="1">
      <alignment horizontal="center" vertical="center"/>
    </xf>
    <xf numFmtId="0" fontId="0" fillId="21" borderId="21" xfId="0" applyFill="1" applyBorder="1" applyAlignment="1">
      <alignment horizontal="center" vertical="center"/>
    </xf>
    <xf numFmtId="0" fontId="0" fillId="21" borderId="0" xfId="0" applyFill="1" applyAlignment="1">
      <alignment vertical="center"/>
    </xf>
    <xf numFmtId="0" fontId="0" fillId="21" borderId="19" xfId="0" applyFill="1" applyBorder="1" applyAlignment="1">
      <alignment vertical="center"/>
    </xf>
    <xf numFmtId="0" fontId="0" fillId="21" borderId="20" xfId="0" applyFill="1" applyBorder="1" applyAlignment="1">
      <alignment vertical="center"/>
    </xf>
    <xf numFmtId="0" fontId="0" fillId="21" borderId="21" xfId="0" applyFill="1" applyBorder="1" applyAlignment="1">
      <alignment vertical="center"/>
    </xf>
    <xf numFmtId="0" fontId="0" fillId="21" borderId="21" xfId="0" applyFill="1" applyBorder="1" applyAlignment="1">
      <alignment vertical="center"/>
    </xf>
    <xf numFmtId="0" fontId="0" fillId="22" borderId="0" xfId="0" applyFill="1" applyAlignment="1">
      <alignment vertical="center"/>
    </xf>
    <xf numFmtId="0" fontId="0" fillId="20" borderId="0" xfId="0" applyFill="1" applyAlignment="1">
      <alignment vertical="center"/>
    </xf>
    <xf numFmtId="0" fontId="0" fillId="18" borderId="0" xfId="0" applyFill="1" applyAlignment="1">
      <alignment vertical="center"/>
    </xf>
    <xf numFmtId="0" fontId="0" fillId="22" borderId="14" xfId="0" applyFill="1" applyBorder="1" applyAlignment="1">
      <alignment horizontal="center" vertical="center"/>
    </xf>
    <xf numFmtId="0" fontId="0" fillId="22" borderId="15" xfId="0" applyFill="1" applyBorder="1" applyAlignment="1">
      <alignment horizontal="center" vertical="center"/>
    </xf>
    <xf numFmtId="0" fontId="0" fillId="22" borderId="16" xfId="0" applyFill="1" applyBorder="1" applyAlignment="1">
      <alignment horizontal="center" vertical="center"/>
    </xf>
    <xf numFmtId="0" fontId="0" fillId="22" borderId="0" xfId="0" applyFill="1" applyBorder="1" applyAlignment="1">
      <alignment horizontal="center" vertical="center"/>
    </xf>
    <xf numFmtId="0" fontId="0" fillId="22" borderId="18" xfId="0" applyFill="1" applyBorder="1" applyAlignment="1">
      <alignment horizontal="center" vertical="center"/>
    </xf>
    <xf numFmtId="0" fontId="0" fillId="22" borderId="19" xfId="0" applyFill="1" applyBorder="1" applyAlignment="1">
      <alignment vertical="center"/>
    </xf>
    <xf numFmtId="0" fontId="0" fillId="22" borderId="20" xfId="0" applyFill="1" applyBorder="1" applyAlignment="1">
      <alignment vertical="center"/>
    </xf>
    <xf numFmtId="0" fontId="0" fillId="22" borderId="21" xfId="0" applyFill="1" applyBorder="1" applyAlignment="1">
      <alignment vertical="center"/>
    </xf>
    <xf numFmtId="0" fontId="0" fillId="22" borderId="19" xfId="0" applyFill="1" applyBorder="1" applyAlignment="1">
      <alignment horizontal="center" vertical="center"/>
    </xf>
    <xf numFmtId="0" fontId="0" fillId="22" borderId="20" xfId="0" applyFill="1" applyBorder="1" applyAlignment="1">
      <alignment horizontal="center" vertical="center"/>
    </xf>
    <xf numFmtId="0" fontId="0" fillId="22" borderId="21" xfId="0" applyFill="1" applyBorder="1" applyAlignment="1">
      <alignment horizontal="center" vertical="center"/>
    </xf>
    <xf numFmtId="0" fontId="0" fillId="20" borderId="14" xfId="0" applyFill="1" applyBorder="1" applyAlignment="1">
      <alignment horizontal="center" vertical="center"/>
    </xf>
    <xf numFmtId="0" fontId="0" fillId="20" borderId="15" xfId="0" applyFill="1" applyBorder="1" applyAlignment="1">
      <alignment horizontal="center" vertical="center"/>
    </xf>
    <xf numFmtId="0" fontId="0" fillId="20" borderId="16" xfId="0" applyFill="1" applyBorder="1" applyAlignment="1">
      <alignment horizontal="center" vertical="center"/>
    </xf>
    <xf numFmtId="0" fontId="0" fillId="20" borderId="0" xfId="0" applyFill="1" applyBorder="1" applyAlignment="1">
      <alignment horizontal="center" vertical="center"/>
    </xf>
    <xf numFmtId="0" fontId="0" fillId="20" borderId="18" xfId="0" applyFill="1" applyBorder="1" applyAlignment="1">
      <alignment horizontal="center" vertical="center"/>
    </xf>
    <xf numFmtId="0" fontId="0" fillId="20" borderId="19" xfId="0" applyFill="1" applyBorder="1" applyAlignment="1">
      <alignment horizontal="center" vertical="center"/>
    </xf>
    <xf numFmtId="0" fontId="0" fillId="20" borderId="20" xfId="0" applyFill="1" applyBorder="1" applyAlignment="1">
      <alignment horizontal="center" vertical="center"/>
    </xf>
    <xf numFmtId="0" fontId="0" fillId="20" borderId="21" xfId="0" applyFill="1" applyBorder="1" applyAlignment="1">
      <alignment horizontal="center" vertical="center"/>
    </xf>
    <xf numFmtId="0" fontId="0" fillId="20" borderId="21" xfId="0" applyFill="1" applyBorder="1" applyAlignment="1">
      <alignment vertical="center"/>
    </xf>
    <xf numFmtId="0" fontId="0" fillId="18" borderId="14" xfId="0" applyFill="1" applyBorder="1" applyAlignment="1">
      <alignment horizontal="center" vertical="center"/>
    </xf>
    <xf numFmtId="0" fontId="0" fillId="18" borderId="15" xfId="0" applyFill="1" applyBorder="1" applyAlignment="1">
      <alignment horizontal="center" vertical="center"/>
    </xf>
    <xf numFmtId="0" fontId="0" fillId="18" borderId="16" xfId="0" applyFill="1" applyBorder="1" applyAlignment="1">
      <alignment horizontal="center" vertical="center"/>
    </xf>
    <xf numFmtId="0" fontId="0" fillId="18" borderId="17" xfId="0" applyFill="1" applyBorder="1" applyAlignment="1">
      <alignment horizontal="center" vertical="center"/>
    </xf>
    <xf numFmtId="0" fontId="0" fillId="18" borderId="0" xfId="0" applyFill="1" applyBorder="1" applyAlignment="1">
      <alignment horizontal="center" vertical="center"/>
    </xf>
    <xf numFmtId="0" fontId="0" fillId="18" borderId="18" xfId="0" applyFill="1" applyBorder="1" applyAlignment="1">
      <alignment horizontal="center" vertical="center"/>
    </xf>
    <xf numFmtId="0" fontId="0" fillId="18" borderId="19" xfId="0" applyFill="1" applyBorder="1" applyAlignment="1">
      <alignment horizontal="center" vertical="center"/>
    </xf>
    <xf numFmtId="0" fontId="0" fillId="18" borderId="20" xfId="0" applyFill="1" applyBorder="1" applyAlignment="1">
      <alignment horizontal="center" vertical="center"/>
    </xf>
    <xf numFmtId="0" fontId="0" fillId="18" borderId="21" xfId="0" applyFill="1" applyBorder="1" applyAlignment="1">
      <alignment horizontal="center" vertical="center"/>
    </xf>
    <xf numFmtId="0" fontId="0" fillId="18" borderId="19" xfId="0" applyFill="1" applyBorder="1" applyAlignment="1">
      <alignment vertical="center"/>
    </xf>
    <xf numFmtId="0" fontId="0" fillId="18" borderId="20" xfId="0" applyFill="1" applyBorder="1" applyAlignment="1">
      <alignment vertical="center"/>
    </xf>
    <xf numFmtId="0" fontId="0" fillId="18" borderId="21" xfId="0" applyFill="1" applyBorder="1" applyAlignment="1">
      <alignment vertical="center"/>
    </xf>
    <xf numFmtId="0" fontId="0" fillId="18" borderId="21" xfId="0" applyFill="1" applyBorder="1" applyAlignment="1">
      <alignment vertical="center"/>
    </xf>
    <xf numFmtId="0" fontId="0" fillId="0" borderId="18" xfId="0" applyFill="1" applyBorder="1" applyAlignment="1">
      <alignment horizontal="center" vertical="center"/>
    </xf>
    <xf numFmtId="0" fontId="0" fillId="16" borderId="0" xfId="0" applyFill="1" applyAlignment="1">
      <alignment vertical="center"/>
    </xf>
    <xf numFmtId="0" fontId="0" fillId="16" borderId="14" xfId="0" applyFill="1" applyBorder="1" applyAlignment="1">
      <alignment horizontal="center" vertical="center"/>
    </xf>
    <xf numFmtId="0" fontId="0" fillId="16" borderId="15" xfId="0" applyFill="1" applyBorder="1" applyAlignment="1">
      <alignment horizontal="center" vertical="center"/>
    </xf>
    <xf numFmtId="0" fontId="0" fillId="16" borderId="16" xfId="0" applyFill="1" applyBorder="1" applyAlignment="1">
      <alignment horizontal="center" vertical="center"/>
    </xf>
    <xf numFmtId="0" fontId="0" fillId="16" borderId="0" xfId="0" applyFill="1" applyBorder="1" applyAlignment="1">
      <alignment horizontal="center" vertical="center"/>
    </xf>
    <xf numFmtId="0" fontId="0" fillId="16" borderId="18" xfId="0" applyFill="1" applyBorder="1" applyAlignment="1">
      <alignment horizontal="center" vertical="center"/>
    </xf>
    <xf numFmtId="0" fontId="0" fillId="16" borderId="19" xfId="0" applyFill="1" applyBorder="1" applyAlignment="1">
      <alignment horizontal="center" vertical="center"/>
    </xf>
    <xf numFmtId="0" fontId="0" fillId="16" borderId="20" xfId="0" applyFill="1" applyBorder="1" applyAlignment="1">
      <alignment horizontal="center" vertical="center"/>
    </xf>
    <xf numFmtId="0" fontId="0" fillId="16" borderId="21" xfId="0" applyFill="1" applyBorder="1" applyAlignment="1">
      <alignment horizontal="center" vertical="center"/>
    </xf>
    <xf numFmtId="0" fontId="0" fillId="16" borderId="19" xfId="0" applyFill="1" applyBorder="1" applyAlignment="1">
      <alignment vertical="center"/>
    </xf>
    <xf numFmtId="0" fontId="0" fillId="16" borderId="20" xfId="0" applyFill="1" applyBorder="1" applyAlignment="1">
      <alignment vertical="center"/>
    </xf>
    <xf numFmtId="0" fontId="0" fillId="16" borderId="21" xfId="0" applyFill="1" applyBorder="1" applyAlignment="1">
      <alignment vertical="center"/>
    </xf>
    <xf numFmtId="0" fontId="0" fillId="44" borderId="14" xfId="0" applyFill="1" applyBorder="1" applyAlignment="1">
      <alignment horizontal="center" vertical="center"/>
    </xf>
    <xf numFmtId="0" fontId="0" fillId="44" borderId="16" xfId="0" applyFill="1" applyBorder="1" applyAlignment="1">
      <alignment horizontal="center" vertical="center"/>
    </xf>
    <xf numFmtId="0" fontId="5" fillId="0" borderId="0" xfId="0" applyFont="1" applyAlignment="1">
      <alignment vertical="center"/>
    </xf>
    <xf numFmtId="0" fontId="2" fillId="0" borderId="0" xfId="0" applyFont="1" applyBorder="1" applyAlignment="1">
      <alignment horizontal="center"/>
    </xf>
    <xf numFmtId="0" fontId="0" fillId="0" borderId="0" xfId="0" applyFill="1" applyBorder="1" applyAlignment="1">
      <alignment horizontal="right" vertical="center"/>
    </xf>
    <xf numFmtId="0" fontId="0" fillId="44" borderId="11" xfId="0" applyFill="1" applyBorder="1" applyAlignment="1">
      <alignment horizontal="center" vertical="center"/>
    </xf>
    <xf numFmtId="0" fontId="0" fillId="44" borderId="12" xfId="0" applyFill="1" applyBorder="1" applyAlignment="1">
      <alignment horizontal="center" vertical="center"/>
    </xf>
    <xf numFmtId="0" fontId="0" fillId="44" borderId="13" xfId="0" applyFill="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14" fontId="0" fillId="0" borderId="0" xfId="0" applyNumberFormat="1" applyAlignment="1">
      <alignment horizontal="center" vertic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0"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14" xfId="0"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16" xfId="0" applyFill="1" applyBorder="1" applyAlignment="1">
      <alignment horizontal="center" vertical="center" shrinkToFit="1"/>
    </xf>
    <xf numFmtId="0" fontId="0" fillId="0" borderId="17" xfId="0" applyFill="1" applyBorder="1" applyAlignment="1">
      <alignment horizontal="center" vertical="center" shrinkToFit="1"/>
    </xf>
    <xf numFmtId="0" fontId="0" fillId="0" borderId="0" xfId="0" applyFill="1" applyBorder="1" applyAlignment="1">
      <alignment horizontal="center" vertical="center" shrinkToFit="1"/>
    </xf>
    <xf numFmtId="0" fontId="0" fillId="0" borderId="18" xfId="0" applyFill="1" applyBorder="1" applyAlignment="1">
      <alignment horizontal="center" vertical="center" shrinkToFit="1"/>
    </xf>
    <xf numFmtId="0" fontId="0" fillId="0" borderId="19" xfId="0"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21" xfId="0" applyFill="1" applyBorder="1" applyAlignment="1">
      <alignment horizontal="center" vertical="center" shrinkToFi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0"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44" borderId="14" xfId="0" applyFill="1" applyBorder="1" applyAlignment="1">
      <alignment horizontal="center" vertical="center"/>
    </xf>
    <xf numFmtId="0" fontId="0" fillId="44" borderId="15" xfId="0" applyFill="1" applyBorder="1" applyAlignment="1">
      <alignment horizontal="center" vertical="center"/>
    </xf>
    <xf numFmtId="0" fontId="0" fillId="44" borderId="16" xfId="0" applyFill="1" applyBorder="1" applyAlignment="1">
      <alignment horizontal="center" vertical="center"/>
    </xf>
    <xf numFmtId="0" fontId="0" fillId="44" borderId="17" xfId="0" applyFill="1" applyBorder="1" applyAlignment="1">
      <alignment horizontal="center" vertical="center"/>
    </xf>
    <xf numFmtId="0" fontId="0" fillId="44" borderId="0" xfId="0" applyFill="1" applyBorder="1" applyAlignment="1">
      <alignment horizontal="center" vertical="center"/>
    </xf>
    <xf numFmtId="0" fontId="0" fillId="44" borderId="18" xfId="0" applyFill="1" applyBorder="1" applyAlignment="1">
      <alignment horizontal="center" vertical="center"/>
    </xf>
    <xf numFmtId="0" fontId="0" fillId="44" borderId="19" xfId="0" applyFill="1" applyBorder="1" applyAlignment="1">
      <alignment horizontal="center" vertical="center"/>
    </xf>
    <xf numFmtId="0" fontId="0" fillId="44" borderId="20" xfId="0" applyFill="1" applyBorder="1" applyAlignment="1">
      <alignment horizontal="center" vertical="center"/>
    </xf>
    <xf numFmtId="0" fontId="0" fillId="44" borderId="21" xfId="0" applyFill="1" applyBorder="1" applyAlignment="1">
      <alignment horizontal="center" vertical="center"/>
    </xf>
    <xf numFmtId="178" fontId="0" fillId="0" borderId="14" xfId="0" applyNumberFormat="1" applyBorder="1" applyAlignment="1">
      <alignment horizontal="center" vertical="center"/>
    </xf>
    <xf numFmtId="178" fontId="0" fillId="0" borderId="15" xfId="0" applyNumberFormat="1" applyBorder="1" applyAlignment="1">
      <alignment horizontal="center" vertical="center"/>
    </xf>
    <xf numFmtId="178" fontId="0" fillId="0" borderId="16" xfId="0" applyNumberFormat="1" applyBorder="1" applyAlignment="1">
      <alignment horizontal="center" vertical="center"/>
    </xf>
    <xf numFmtId="178" fontId="0" fillId="0" borderId="17" xfId="0" applyNumberFormat="1" applyBorder="1" applyAlignment="1">
      <alignment horizontal="center" vertical="center"/>
    </xf>
    <xf numFmtId="178" fontId="0" fillId="0" borderId="0" xfId="0" applyNumberFormat="1" applyBorder="1" applyAlignment="1">
      <alignment horizontal="center" vertical="center"/>
    </xf>
    <xf numFmtId="178" fontId="0" fillId="0" borderId="18" xfId="0" applyNumberFormat="1" applyBorder="1" applyAlignment="1">
      <alignment horizontal="center" vertical="center"/>
    </xf>
    <xf numFmtId="178" fontId="0" fillId="0" borderId="19" xfId="0" applyNumberFormat="1" applyBorder="1" applyAlignment="1">
      <alignment horizontal="center" vertical="center"/>
    </xf>
    <xf numFmtId="178" fontId="0" fillId="0" borderId="20" xfId="0" applyNumberFormat="1" applyBorder="1" applyAlignment="1">
      <alignment horizontal="center" vertical="center"/>
    </xf>
    <xf numFmtId="178" fontId="0" fillId="0" borderId="21" xfId="0" applyNumberFormat="1" applyBorder="1" applyAlignment="1">
      <alignment horizontal="center" vertical="center"/>
    </xf>
    <xf numFmtId="176" fontId="9" fillId="0" borderId="27" xfId="85" applyNumberFormat="1" applyFont="1" applyBorder="1" applyAlignment="1">
      <alignment horizontal="center" vertical="center"/>
      <protection/>
    </xf>
    <xf numFmtId="0" fontId="9" fillId="0" borderId="28" xfId="85" applyFont="1" applyBorder="1" applyAlignment="1">
      <alignment vertical="center"/>
      <protection/>
    </xf>
    <xf numFmtId="20" fontId="9" fillId="0" borderId="29" xfId="85" applyNumberFormat="1" applyFont="1" applyBorder="1" applyAlignment="1">
      <alignment horizontal="center" vertical="center"/>
      <protection/>
    </xf>
    <xf numFmtId="0" fontId="9" fillId="0" borderId="30" xfId="85" applyFont="1" applyBorder="1" applyAlignment="1">
      <alignment vertical="center"/>
      <protection/>
    </xf>
    <xf numFmtId="0" fontId="9" fillId="0" borderId="29" xfId="85" applyFont="1" applyBorder="1" applyAlignment="1">
      <alignment horizontal="center" vertical="center"/>
      <protection/>
    </xf>
    <xf numFmtId="0" fontId="56" fillId="0" borderId="31" xfId="85" applyFont="1" applyBorder="1" applyAlignment="1">
      <alignment horizontal="right" vertical="center" shrinkToFit="1"/>
      <protection/>
    </xf>
    <xf numFmtId="0" fontId="56" fillId="0" borderId="32" xfId="85" applyFont="1" applyBorder="1" applyAlignment="1">
      <alignment horizontal="right" vertical="center" shrinkToFit="1"/>
      <protection/>
    </xf>
    <xf numFmtId="0" fontId="56" fillId="0" borderId="33" xfId="85" applyFont="1" applyBorder="1" applyAlignment="1">
      <alignment horizontal="right" vertical="center" shrinkToFit="1"/>
      <protection/>
    </xf>
    <xf numFmtId="0" fontId="56" fillId="0" borderId="22" xfId="85" applyFont="1" applyBorder="1" applyAlignment="1">
      <alignment horizontal="right" vertical="center" shrinkToFit="1"/>
      <protection/>
    </xf>
    <xf numFmtId="0" fontId="9" fillId="0" borderId="32" xfId="85" applyFont="1" applyBorder="1" applyAlignment="1">
      <alignment horizontal="center" vertical="center"/>
      <protection/>
    </xf>
    <xf numFmtId="0" fontId="9" fillId="0" borderId="22" xfId="85" applyFont="1" applyBorder="1" applyAlignment="1">
      <alignment horizontal="center" vertical="center"/>
      <protection/>
    </xf>
    <xf numFmtId="0" fontId="12" fillId="0" borderId="32" xfId="85" applyFont="1" applyBorder="1" applyAlignment="1">
      <alignment horizontal="left" vertical="center" shrinkToFit="1"/>
      <protection/>
    </xf>
    <xf numFmtId="0" fontId="12" fillId="0" borderId="34" xfId="85" applyFont="1" applyBorder="1" applyAlignment="1">
      <alignment horizontal="left" vertical="center" shrinkToFit="1"/>
      <protection/>
    </xf>
    <xf numFmtId="0" fontId="12" fillId="0" borderId="22" xfId="85" applyFont="1" applyBorder="1" applyAlignment="1">
      <alignment horizontal="left" vertical="center" shrinkToFit="1"/>
      <protection/>
    </xf>
    <xf numFmtId="0" fontId="12" fillId="0" borderId="35" xfId="85" applyFont="1" applyBorder="1" applyAlignment="1">
      <alignment horizontal="left" vertical="center" shrinkToFit="1"/>
      <protection/>
    </xf>
    <xf numFmtId="0" fontId="13" fillId="0" borderId="36" xfId="85" applyFont="1" applyBorder="1" applyAlignment="1">
      <alignment horizontal="center" vertical="center" shrinkToFit="1"/>
      <protection/>
    </xf>
    <xf numFmtId="0" fontId="9" fillId="0" borderId="37" xfId="85" applyFont="1" applyBorder="1" applyAlignment="1">
      <alignment vertical="center"/>
      <protection/>
    </xf>
    <xf numFmtId="0" fontId="9" fillId="0" borderId="38" xfId="85" applyFont="1" applyBorder="1" applyAlignment="1">
      <alignment horizontal="center" vertical="center" shrinkToFit="1"/>
      <protection/>
    </xf>
    <xf numFmtId="0" fontId="9" fillId="0" borderId="39" xfId="85" applyFont="1" applyBorder="1" applyAlignment="1">
      <alignment horizontal="center" vertical="center" shrinkToFit="1"/>
      <protection/>
    </xf>
    <xf numFmtId="14" fontId="9" fillId="0" borderId="22" xfId="85" applyNumberFormat="1" applyFont="1" applyBorder="1" applyAlignment="1">
      <alignment horizontal="right" vertical="center"/>
      <protection/>
    </xf>
    <xf numFmtId="0" fontId="9" fillId="0" borderId="22" xfId="85" applyFont="1" applyBorder="1" applyAlignment="1">
      <alignment vertical="center"/>
      <protection/>
    </xf>
    <xf numFmtId="0" fontId="9" fillId="0" borderId="22" xfId="85" applyFont="1" applyBorder="1" applyAlignment="1">
      <alignment horizontal="center" vertical="center" wrapText="1"/>
      <protection/>
    </xf>
    <xf numFmtId="0" fontId="9" fillId="45" borderId="40" xfId="85" applyFont="1" applyFill="1" applyBorder="1" applyAlignment="1">
      <alignment horizontal="center" vertical="center"/>
      <protection/>
    </xf>
    <xf numFmtId="0" fontId="9" fillId="0" borderId="25" xfId="85" applyFont="1" applyBorder="1" applyAlignment="1">
      <alignment vertical="center"/>
      <protection/>
    </xf>
    <xf numFmtId="0" fontId="9" fillId="0" borderId="41" xfId="85" applyFont="1" applyBorder="1" applyAlignment="1">
      <alignment vertical="center"/>
      <protection/>
    </xf>
    <xf numFmtId="0" fontId="13" fillId="0" borderId="31" xfId="85" applyFont="1" applyBorder="1" applyAlignment="1">
      <alignment horizontal="center" vertical="center" shrinkToFit="1"/>
      <protection/>
    </xf>
    <xf numFmtId="0" fontId="13" fillId="0" borderId="33" xfId="85" applyFont="1" applyBorder="1" applyAlignment="1">
      <alignment horizontal="center" vertical="center" shrinkToFit="1"/>
      <protection/>
    </xf>
    <xf numFmtId="0" fontId="13" fillId="0" borderId="34" xfId="85" applyFont="1" applyBorder="1" applyAlignment="1">
      <alignment horizontal="center" vertical="center" shrinkToFit="1"/>
      <protection/>
    </xf>
    <xf numFmtId="0" fontId="13" fillId="0" borderId="35" xfId="85" applyFont="1" applyBorder="1" applyAlignment="1">
      <alignment horizontal="center" vertical="center" shrinkToFit="1"/>
      <protection/>
    </xf>
    <xf numFmtId="0" fontId="9" fillId="0" borderId="39" xfId="85" applyFont="1" applyBorder="1" applyAlignment="1">
      <alignment vertical="center"/>
      <protection/>
    </xf>
    <xf numFmtId="0" fontId="12" fillId="0" borderId="31" xfId="85" applyFont="1" applyBorder="1" applyAlignment="1">
      <alignment horizontal="right" vertical="center" shrinkToFit="1"/>
      <protection/>
    </xf>
    <xf numFmtId="0" fontId="12" fillId="0" borderId="32" xfId="85" applyFont="1" applyBorder="1" applyAlignment="1">
      <alignment horizontal="right" vertical="center" shrinkToFit="1"/>
      <protection/>
    </xf>
    <xf numFmtId="0" fontId="12" fillId="0" borderId="33" xfId="85" applyFont="1" applyBorder="1" applyAlignment="1">
      <alignment horizontal="right" vertical="center" shrinkToFit="1"/>
      <protection/>
    </xf>
    <xf numFmtId="0" fontId="12" fillId="0" borderId="22" xfId="85" applyFont="1" applyBorder="1" applyAlignment="1">
      <alignment horizontal="right" vertical="center" shrinkToFit="1"/>
      <protection/>
    </xf>
    <xf numFmtId="0" fontId="56" fillId="0" borderId="32" xfId="85" applyFont="1" applyBorder="1" applyAlignment="1">
      <alignment horizontal="left" vertical="center" shrinkToFit="1"/>
      <protection/>
    </xf>
    <xf numFmtId="0" fontId="56" fillId="0" borderId="34" xfId="85" applyFont="1" applyBorder="1" applyAlignment="1">
      <alignment horizontal="left" vertical="center" shrinkToFit="1"/>
      <protection/>
    </xf>
    <xf numFmtId="0" fontId="56" fillId="0" borderId="22" xfId="85" applyFont="1" applyBorder="1" applyAlignment="1">
      <alignment horizontal="left" vertical="center" shrinkToFit="1"/>
      <protection/>
    </xf>
    <xf numFmtId="0" fontId="56" fillId="0" borderId="35" xfId="85" applyFont="1" applyBorder="1" applyAlignment="1">
      <alignment horizontal="left" vertical="center" shrinkToFit="1"/>
      <protection/>
    </xf>
    <xf numFmtId="0" fontId="13" fillId="0" borderId="31" xfId="85" applyFont="1" applyBorder="1" applyAlignment="1">
      <alignment horizontal="center" vertical="center" wrapText="1" shrinkToFit="1"/>
      <protection/>
    </xf>
    <xf numFmtId="0" fontId="13" fillId="0" borderId="32" xfId="85" applyFont="1" applyBorder="1" applyAlignment="1">
      <alignment horizontal="center" vertical="center" wrapText="1" shrinkToFit="1"/>
      <protection/>
    </xf>
    <xf numFmtId="0" fontId="13" fillId="0" borderId="22" xfId="85" applyFont="1" applyBorder="1" applyAlignment="1">
      <alignment horizontal="center" vertical="center" shrinkToFit="1"/>
      <protection/>
    </xf>
    <xf numFmtId="0" fontId="9" fillId="0" borderId="22" xfId="85" applyFont="1" applyFill="1" applyBorder="1" applyAlignment="1">
      <alignment horizontal="center" vertical="center" wrapText="1"/>
      <protection/>
    </xf>
    <xf numFmtId="0" fontId="9" fillId="0" borderId="22" xfId="85" applyFont="1" applyFill="1" applyBorder="1" applyAlignment="1">
      <alignment vertical="center"/>
      <protection/>
    </xf>
    <xf numFmtId="0" fontId="13" fillId="0" borderId="32" xfId="85" applyFont="1" applyBorder="1" applyAlignment="1">
      <alignment horizontal="center" vertical="center" shrinkToFit="1"/>
      <protection/>
    </xf>
    <xf numFmtId="0" fontId="13" fillId="0" borderId="34" xfId="85" applyFont="1" applyBorder="1" applyAlignment="1">
      <alignment horizontal="center" vertical="center" wrapText="1" shrinkToFit="1"/>
      <protection/>
    </xf>
    <xf numFmtId="0" fontId="12" fillId="0" borderId="34" xfId="85" applyFont="1" applyBorder="1" applyAlignment="1">
      <alignment horizontal="left" vertical="center" shrinkToFit="1"/>
      <protection/>
    </xf>
    <xf numFmtId="0" fontId="12" fillId="0" borderId="22" xfId="85" applyFont="1" applyBorder="1" applyAlignment="1">
      <alignment horizontal="left" vertical="center" shrinkToFit="1"/>
      <protection/>
    </xf>
    <xf numFmtId="0" fontId="12" fillId="0" borderId="35" xfId="85" applyFont="1" applyBorder="1" applyAlignment="1">
      <alignment horizontal="left" vertical="center" shrinkToFit="1"/>
      <protection/>
    </xf>
    <xf numFmtId="0" fontId="56" fillId="0" borderId="31" xfId="85" applyFont="1" applyFill="1" applyBorder="1" applyAlignment="1">
      <alignment horizontal="right" vertical="center" shrinkToFit="1"/>
      <protection/>
    </xf>
    <xf numFmtId="0" fontId="56" fillId="0" borderId="32" xfId="85" applyFont="1" applyFill="1" applyBorder="1" applyAlignment="1">
      <alignment horizontal="right" vertical="center" shrinkToFit="1"/>
      <protection/>
    </xf>
    <xf numFmtId="0" fontId="56" fillId="0" borderId="33" xfId="85" applyFont="1" applyFill="1" applyBorder="1" applyAlignment="1">
      <alignment horizontal="right" vertical="center" shrinkToFit="1"/>
      <protection/>
    </xf>
    <xf numFmtId="0" fontId="56" fillId="0" borderId="22" xfId="85" applyFont="1" applyFill="1" applyBorder="1" applyAlignment="1">
      <alignment horizontal="right" vertical="center" shrinkToFit="1"/>
      <protection/>
    </xf>
    <xf numFmtId="0" fontId="9" fillId="0" borderId="32" xfId="85" applyFont="1" applyFill="1" applyBorder="1" applyAlignment="1">
      <alignment horizontal="center" vertical="center"/>
      <protection/>
    </xf>
    <xf numFmtId="0" fontId="9" fillId="0" borderId="22" xfId="85" applyFont="1" applyFill="1" applyBorder="1" applyAlignment="1">
      <alignment horizontal="center" vertical="center"/>
      <protection/>
    </xf>
    <xf numFmtId="0" fontId="12" fillId="0" borderId="32" xfId="85" applyFont="1" applyFill="1" applyBorder="1" applyAlignment="1">
      <alignment horizontal="left" vertical="center" shrinkToFit="1"/>
      <protection/>
    </xf>
    <xf numFmtId="0" fontId="12" fillId="0" borderId="34" xfId="85" applyFont="1" applyFill="1" applyBorder="1" applyAlignment="1">
      <alignment horizontal="left" vertical="center" shrinkToFit="1"/>
      <protection/>
    </xf>
    <xf numFmtId="0" fontId="12" fillId="0" borderId="22" xfId="85" applyFont="1" applyFill="1" applyBorder="1" applyAlignment="1">
      <alignment horizontal="left" vertical="center" shrinkToFit="1"/>
      <protection/>
    </xf>
    <xf numFmtId="0" fontId="12" fillId="0" borderId="35" xfId="85" applyFont="1" applyFill="1" applyBorder="1" applyAlignment="1">
      <alignment horizontal="left" vertical="center" shrinkToFit="1"/>
      <protection/>
    </xf>
    <xf numFmtId="0" fontId="9" fillId="0" borderId="30" xfId="85" applyFont="1" applyBorder="1" applyAlignment="1">
      <alignment horizontal="center" vertical="center"/>
      <protection/>
    </xf>
  </cellXfs>
  <cellStyles count="73">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2" xfId="40"/>
    <cellStyle name="60% - アクセント 3" xfId="41"/>
    <cellStyle name="60% - アクセント 4" xfId="42"/>
    <cellStyle name="60% - アクセント 5" xfId="43"/>
    <cellStyle name="60% - アクセント 6" xfId="44"/>
    <cellStyle name="アクセント 1" xfId="45"/>
    <cellStyle name="アクセント 2" xfId="46"/>
    <cellStyle name="アクセント 3" xfId="47"/>
    <cellStyle name="アクセント 4" xfId="48"/>
    <cellStyle name="アクセント 5" xfId="49"/>
    <cellStyle name="アクセント 6" xfId="50"/>
    <cellStyle name="タイトル" xfId="51"/>
    <cellStyle name="チェック セル" xfId="52"/>
    <cellStyle name="どちらでもない" xfId="53"/>
    <cellStyle name="Percent" xfId="54"/>
    <cellStyle name="メモ" xfId="55"/>
    <cellStyle name="メモ 2" xfId="56"/>
    <cellStyle name="リンク セル" xfId="57"/>
    <cellStyle name="悪い" xfId="58"/>
    <cellStyle name="計算" xfId="59"/>
    <cellStyle name="警告文" xfId="60"/>
    <cellStyle name="Comma [0]" xfId="61"/>
    <cellStyle name="Comma" xfId="62"/>
    <cellStyle name="見出し 1" xfId="63"/>
    <cellStyle name="見出し 2" xfId="64"/>
    <cellStyle name="見出し 3" xfId="65"/>
    <cellStyle name="見出し 4" xfId="66"/>
    <cellStyle name="集計" xfId="67"/>
    <cellStyle name="出力" xfId="68"/>
    <cellStyle name="説明文" xfId="69"/>
    <cellStyle name="Currency [0]" xfId="70"/>
    <cellStyle name="Currency" xfId="71"/>
    <cellStyle name="入力" xfId="72"/>
    <cellStyle name="標準 2" xfId="73"/>
    <cellStyle name="標準 2 2" xfId="74"/>
    <cellStyle name="標準 2 2 2" xfId="75"/>
    <cellStyle name="標準 2 2 2 2" xfId="76"/>
    <cellStyle name="標準 2 2 2 3" xfId="77"/>
    <cellStyle name="標準 2 2 2 3 2" xfId="78"/>
    <cellStyle name="標準 3" xfId="79"/>
    <cellStyle name="標準 3 2" xfId="80"/>
    <cellStyle name="標準 4" xfId="81"/>
    <cellStyle name="標準 5" xfId="82"/>
    <cellStyle name="標準 6" xfId="83"/>
    <cellStyle name="標準 7" xfId="84"/>
    <cellStyle name="標準 7 2" xfId="85"/>
    <cellStyle name="良い"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485775</xdr:colOff>
      <xdr:row>9</xdr:row>
      <xdr:rowOff>66675</xdr:rowOff>
    </xdr:from>
    <xdr:to>
      <xdr:col>9</xdr:col>
      <xdr:colOff>114300</xdr:colOff>
      <xdr:row>16</xdr:row>
      <xdr:rowOff>57150</xdr:rowOff>
    </xdr:to>
    <xdr:sp>
      <xdr:nvSpPr>
        <xdr:cNvPr id="1" name="正方形/長方形 1"/>
        <xdr:cNvSpPr>
          <a:spLocks/>
        </xdr:cNvSpPr>
      </xdr:nvSpPr>
      <xdr:spPr>
        <a:xfrm>
          <a:off x="2047875" y="1695450"/>
          <a:ext cx="3743325" cy="1257300"/>
        </a:xfrm>
        <a:prstGeom prst="rect">
          <a:avLst/>
        </a:prstGeom>
        <a:solidFill>
          <a:srgbClr val="F2F2F2">
            <a:alpha val="45000"/>
          </a:srgbClr>
        </a:solidFill>
        <a:ln w="25400" cmpd="sng">
          <a:solidFill>
            <a:srgbClr val="D9D9D9"/>
          </a:solidFill>
          <a:headEnd type="none"/>
          <a:tailEnd type="none"/>
        </a:ln>
      </xdr:spPr>
      <xdr:txBody>
        <a:bodyPr vertOverflow="clip" wrap="square" anchor="ctr"/>
        <a:p>
          <a:pPr algn="ctr">
            <a:defRPr/>
          </a:pPr>
          <a:r>
            <a:rPr lang="en-US" cap="none" sz="2800" b="0" i="0" u="none" baseline="0">
              <a:solidFill>
                <a:srgbClr val="000000"/>
              </a:solidFill>
            </a:rPr>
            <a:t>6</a:t>
          </a:r>
          <a:r>
            <a:rPr lang="en-US" cap="none" sz="2800" b="0" i="0" u="none" baseline="0">
              <a:solidFill>
                <a:srgbClr val="000000"/>
              </a:solidFill>
              <a:latin typeface="ＭＳ Ｐゴシック"/>
              <a:ea typeface="ＭＳ Ｐゴシック"/>
              <a:cs typeface="ＭＳ Ｐゴシック"/>
            </a:rPr>
            <a:t>月</a:t>
          </a:r>
          <a:r>
            <a:rPr lang="en-US" cap="none" sz="2800" b="0" i="0" u="none" baseline="0">
              <a:solidFill>
                <a:srgbClr val="000000"/>
              </a:solidFill>
            </a:rPr>
            <a:t>5</a:t>
          </a:r>
          <a:r>
            <a:rPr lang="en-US" cap="none" sz="2800" b="0" i="0" u="none" baseline="0">
              <a:solidFill>
                <a:srgbClr val="000000"/>
              </a:solidFill>
              <a:latin typeface="ＭＳ Ｐゴシック"/>
              <a:ea typeface="ＭＳ Ｐゴシック"/>
              <a:cs typeface="ＭＳ Ｐゴシック"/>
            </a:rPr>
            <a:t>日順延</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P126"/>
  <sheetViews>
    <sheetView zoomScaleSheetLayoutView="100" zoomScalePageLayoutView="0" workbookViewId="0" topLeftCell="A1">
      <selection activeCell="A1" sqref="A1:AP1"/>
    </sheetView>
  </sheetViews>
  <sheetFormatPr defaultColWidth="2.375" defaultRowHeight="13.5"/>
  <cols>
    <col min="1" max="19" width="2.375" style="0" customWidth="1"/>
  </cols>
  <sheetData>
    <row r="1" spans="1:42" ht="14.25" customHeight="1">
      <c r="A1" s="222" t="s">
        <v>80</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row>
    <row r="2" spans="1:13" ht="14.25" customHeight="1">
      <c r="A2" s="2"/>
      <c r="B2" s="2"/>
      <c r="C2" s="3"/>
      <c r="D2" s="2"/>
      <c r="E2" s="2"/>
      <c r="F2" s="2"/>
      <c r="G2" s="2"/>
      <c r="H2" s="2"/>
      <c r="I2" s="2"/>
      <c r="J2" s="2"/>
      <c r="K2" s="2"/>
      <c r="L2" s="2"/>
      <c r="M2" s="2"/>
    </row>
    <row r="3" spans="1:9" ht="14.25" customHeight="1">
      <c r="A3" s="4"/>
      <c r="B3" s="9" t="s">
        <v>0</v>
      </c>
      <c r="I3" s="9" t="s">
        <v>1</v>
      </c>
    </row>
    <row r="4" spans="1:9" ht="14.25" customHeight="1">
      <c r="A4" s="4"/>
      <c r="B4" s="10" t="s">
        <v>58</v>
      </c>
      <c r="I4" s="10" t="s">
        <v>2</v>
      </c>
    </row>
    <row r="5" spans="1:9" ht="14.25" customHeight="1">
      <c r="A5" s="4"/>
      <c r="B5" s="10"/>
      <c r="I5" t="s">
        <v>3</v>
      </c>
    </row>
    <row r="6" spans="1:9" ht="14.25" customHeight="1">
      <c r="A6" s="4"/>
      <c r="I6" t="s">
        <v>4</v>
      </c>
    </row>
    <row r="7" spans="1:21" ht="14.25" customHeight="1">
      <c r="A7" s="4"/>
      <c r="B7" s="4"/>
      <c r="C7" s="4"/>
      <c r="D7" s="4"/>
      <c r="E7" s="4"/>
      <c r="F7" s="4"/>
      <c r="G7" s="4"/>
      <c r="H7" s="4"/>
      <c r="J7" s="4"/>
      <c r="L7" s="4"/>
      <c r="M7" s="4"/>
      <c r="Q7" s="10"/>
      <c r="U7" s="10"/>
    </row>
    <row r="8" spans="1:21" ht="14.25" customHeight="1">
      <c r="A8" s="4"/>
      <c r="B8" s="8" t="s">
        <v>5</v>
      </c>
      <c r="C8" s="4"/>
      <c r="D8" s="4"/>
      <c r="E8" s="4"/>
      <c r="F8" s="4"/>
      <c r="G8" s="4"/>
      <c r="H8" s="4"/>
      <c r="I8" s="4"/>
      <c r="J8" s="4"/>
      <c r="K8" s="4"/>
      <c r="L8" s="4"/>
      <c r="M8" s="4"/>
      <c r="U8" s="10"/>
    </row>
    <row r="9" spans="1:21" ht="14.25" customHeight="1">
      <c r="A9" s="4"/>
      <c r="B9" s="8"/>
      <c r="C9" s="4"/>
      <c r="D9" s="4"/>
      <c r="E9" s="4"/>
      <c r="F9" s="4"/>
      <c r="G9" s="4"/>
      <c r="H9" s="4"/>
      <c r="I9" s="4"/>
      <c r="J9" s="4"/>
      <c r="K9" s="4"/>
      <c r="L9" s="4"/>
      <c r="M9" s="4"/>
      <c r="U9" s="10"/>
    </row>
    <row r="10" spans="1:14" ht="13.5">
      <c r="A10" s="4"/>
      <c r="B10" s="4"/>
      <c r="C10" s="12" t="s">
        <v>65</v>
      </c>
      <c r="D10" s="4"/>
      <c r="E10" s="4"/>
      <c r="F10" s="4"/>
      <c r="G10" s="4"/>
      <c r="H10" s="4"/>
      <c r="I10" s="4"/>
      <c r="J10" s="4"/>
      <c r="K10" s="4"/>
      <c r="L10" s="4"/>
      <c r="M10" s="4"/>
      <c r="N10" s="4"/>
    </row>
    <row r="11" spans="1:14" ht="13.5">
      <c r="A11" s="4"/>
      <c r="B11" s="4"/>
      <c r="C11" s="12" t="s">
        <v>81</v>
      </c>
      <c r="D11" s="4"/>
      <c r="E11" s="4"/>
      <c r="F11" s="4"/>
      <c r="G11" s="4"/>
      <c r="H11" s="4"/>
      <c r="I11" s="4"/>
      <c r="J11" s="4"/>
      <c r="K11" s="4"/>
      <c r="L11" s="4"/>
      <c r="M11" s="4"/>
      <c r="N11" s="4"/>
    </row>
    <row r="12" spans="1:14" ht="13.5">
      <c r="A12" s="4"/>
      <c r="B12" s="4"/>
      <c r="C12" s="12" t="s">
        <v>6</v>
      </c>
      <c r="D12" s="4"/>
      <c r="E12" s="4"/>
      <c r="F12" s="4"/>
      <c r="G12" s="4"/>
      <c r="H12" s="4"/>
      <c r="I12" s="4"/>
      <c r="J12" s="4"/>
      <c r="K12" s="4"/>
      <c r="L12" s="4"/>
      <c r="M12" s="4"/>
      <c r="N12" s="4"/>
    </row>
    <row r="13" spans="1:13" ht="14.25" customHeight="1">
      <c r="A13" s="4"/>
      <c r="B13" s="4"/>
      <c r="C13" s="8" t="s">
        <v>86</v>
      </c>
      <c r="D13" s="4"/>
      <c r="E13" s="4"/>
      <c r="F13" s="4"/>
      <c r="G13" s="4"/>
      <c r="H13" s="4"/>
      <c r="I13" s="4"/>
      <c r="J13" s="5"/>
      <c r="K13" s="4"/>
      <c r="L13" s="4"/>
      <c r="M13" s="4"/>
    </row>
    <row r="14" spans="1:13" ht="14.25" customHeight="1">
      <c r="A14" s="4"/>
      <c r="B14" s="4"/>
      <c r="C14" s="4"/>
      <c r="D14" s="4"/>
      <c r="E14" s="4"/>
      <c r="F14" s="4"/>
      <c r="G14" s="4"/>
      <c r="H14" s="4"/>
      <c r="I14" s="4"/>
      <c r="J14" s="4"/>
      <c r="K14" s="4"/>
      <c r="L14" s="4"/>
      <c r="M14" s="4"/>
    </row>
    <row r="15" spans="1:14" ht="13.5" customHeight="1">
      <c r="A15" s="4"/>
      <c r="B15" s="8" t="s">
        <v>7</v>
      </c>
      <c r="C15" s="4"/>
      <c r="D15" s="4"/>
      <c r="E15" s="4"/>
      <c r="F15" s="4"/>
      <c r="G15" s="4"/>
      <c r="H15" s="4"/>
      <c r="I15" s="4"/>
      <c r="J15" s="4"/>
      <c r="K15" s="4"/>
      <c r="L15" s="4"/>
      <c r="M15" s="4"/>
      <c r="N15" s="4"/>
    </row>
    <row r="16" spans="1:14" ht="13.5" customHeight="1">
      <c r="A16" s="4"/>
      <c r="B16" s="4"/>
      <c r="C16" s="4"/>
      <c r="D16" s="4"/>
      <c r="E16" s="4"/>
      <c r="F16" s="4"/>
      <c r="G16" s="4"/>
      <c r="H16" s="4"/>
      <c r="I16" s="4"/>
      <c r="J16" s="4"/>
      <c r="K16" s="4"/>
      <c r="L16" s="4"/>
      <c r="M16" s="4"/>
      <c r="N16" s="4"/>
    </row>
    <row r="17" spans="1:14" ht="13.5" customHeight="1">
      <c r="A17" s="4"/>
      <c r="B17" s="4"/>
      <c r="C17" s="13" t="s">
        <v>8</v>
      </c>
      <c r="D17" s="4"/>
      <c r="E17" s="4"/>
      <c r="F17" s="4"/>
      <c r="G17" s="4"/>
      <c r="H17" s="4"/>
      <c r="I17" s="4"/>
      <c r="J17" s="4"/>
      <c r="K17" s="4"/>
      <c r="L17" s="4"/>
      <c r="M17" s="4"/>
      <c r="N17" s="4"/>
    </row>
    <row r="18" spans="1:14" ht="13.5" customHeight="1">
      <c r="A18" s="4"/>
      <c r="B18" s="4"/>
      <c r="C18" s="7" t="s">
        <v>76</v>
      </c>
      <c r="D18" s="4"/>
      <c r="E18" s="4"/>
      <c r="F18" s="4"/>
      <c r="G18" s="4"/>
      <c r="H18" s="4"/>
      <c r="I18" s="4"/>
      <c r="J18" s="4"/>
      <c r="K18" s="4"/>
      <c r="L18" s="4"/>
      <c r="M18" s="4"/>
      <c r="N18" s="4"/>
    </row>
    <row r="19" spans="1:14" ht="13.5" customHeight="1">
      <c r="A19" s="4"/>
      <c r="B19" s="4"/>
      <c r="C19" s="7" t="s">
        <v>77</v>
      </c>
      <c r="D19" s="4"/>
      <c r="E19" s="4"/>
      <c r="F19" s="4"/>
      <c r="G19" s="4"/>
      <c r="H19" s="4"/>
      <c r="I19" s="4"/>
      <c r="J19" s="4"/>
      <c r="K19" s="4"/>
      <c r="L19" s="4"/>
      <c r="M19" s="4"/>
      <c r="N19" s="4"/>
    </row>
    <row r="20" spans="1:14" ht="13.5" customHeight="1">
      <c r="A20" s="4"/>
      <c r="B20" s="4"/>
      <c r="C20" s="7" t="s">
        <v>66</v>
      </c>
      <c r="D20" s="4"/>
      <c r="E20" s="4"/>
      <c r="F20" s="4"/>
      <c r="G20" s="4"/>
      <c r="H20" s="4"/>
      <c r="I20" s="4"/>
      <c r="J20" s="4"/>
      <c r="K20" s="4"/>
      <c r="L20" s="4"/>
      <c r="M20" s="4"/>
      <c r="N20" s="4"/>
    </row>
    <row r="21" spans="1:14" ht="13.5" customHeight="1">
      <c r="A21" s="4"/>
      <c r="B21" s="4"/>
      <c r="C21" s="7" t="s">
        <v>9</v>
      </c>
      <c r="D21" s="4"/>
      <c r="E21" s="4"/>
      <c r="F21" s="4"/>
      <c r="G21" s="4"/>
      <c r="H21" s="4"/>
      <c r="I21" s="4"/>
      <c r="J21" s="4"/>
      <c r="K21" s="4"/>
      <c r="L21" s="4"/>
      <c r="M21" s="4"/>
      <c r="N21" s="4"/>
    </row>
    <row r="22" spans="1:14" ht="13.5" customHeight="1">
      <c r="A22" s="4"/>
      <c r="B22" s="4"/>
      <c r="C22" s="14" t="s">
        <v>10</v>
      </c>
      <c r="D22" s="4"/>
      <c r="E22" s="4"/>
      <c r="F22" s="4"/>
      <c r="G22" s="4"/>
      <c r="H22" s="4"/>
      <c r="I22" s="4"/>
      <c r="J22" s="4"/>
      <c r="K22" s="4"/>
      <c r="L22" s="4"/>
      <c r="M22" s="4"/>
      <c r="N22" s="4"/>
    </row>
    <row r="23" spans="1:14" ht="13.5" customHeight="1">
      <c r="A23" s="4"/>
      <c r="B23" s="4"/>
      <c r="C23" s="7" t="s">
        <v>11</v>
      </c>
      <c r="D23" s="4"/>
      <c r="E23" s="4"/>
      <c r="F23" s="4"/>
      <c r="G23" s="4"/>
      <c r="H23" s="4"/>
      <c r="I23" s="4"/>
      <c r="J23" s="4"/>
      <c r="K23" s="4"/>
      <c r="L23" s="4"/>
      <c r="M23" s="4"/>
      <c r="N23" s="4"/>
    </row>
    <row r="24" spans="1:14" ht="13.5" customHeight="1">
      <c r="A24" s="4"/>
      <c r="B24" s="4"/>
      <c r="C24" s="14" t="s">
        <v>70</v>
      </c>
      <c r="D24" s="4"/>
      <c r="E24" s="4"/>
      <c r="F24" s="4"/>
      <c r="G24" s="4"/>
      <c r="H24" s="4"/>
      <c r="I24" s="4"/>
      <c r="J24" s="4"/>
      <c r="K24" s="4"/>
      <c r="L24" s="4"/>
      <c r="M24" s="4"/>
      <c r="N24" s="4"/>
    </row>
    <row r="25" spans="1:14" ht="13.5" customHeight="1">
      <c r="A25" s="4"/>
      <c r="B25" s="4"/>
      <c r="C25" s="14" t="s">
        <v>103</v>
      </c>
      <c r="D25" s="4"/>
      <c r="E25" s="4"/>
      <c r="F25" s="4"/>
      <c r="G25" s="4"/>
      <c r="H25" s="4"/>
      <c r="I25" s="4"/>
      <c r="J25" s="4"/>
      <c r="K25" s="4"/>
      <c r="L25" s="4"/>
      <c r="M25" s="4"/>
      <c r="N25" s="4"/>
    </row>
    <row r="26" spans="1:14" ht="13.5" customHeight="1">
      <c r="A26" s="4"/>
      <c r="B26" s="4"/>
      <c r="C26" s="17" t="s">
        <v>12</v>
      </c>
      <c r="D26" s="4"/>
      <c r="E26" s="4"/>
      <c r="F26" s="4"/>
      <c r="G26" s="4"/>
      <c r="H26" s="4"/>
      <c r="I26" s="4"/>
      <c r="J26" s="4"/>
      <c r="K26" s="4"/>
      <c r="L26" s="4"/>
      <c r="M26" s="4"/>
      <c r="N26" s="4"/>
    </row>
    <row r="27" spans="1:14" ht="13.5" customHeight="1">
      <c r="A27" s="4"/>
      <c r="B27" s="4"/>
      <c r="C27" s="14" t="s">
        <v>13</v>
      </c>
      <c r="D27" s="4"/>
      <c r="E27" s="4"/>
      <c r="F27" s="4"/>
      <c r="G27" s="4"/>
      <c r="H27" s="4"/>
      <c r="I27" s="4"/>
      <c r="J27" s="4"/>
      <c r="K27" s="4"/>
      <c r="L27" s="4"/>
      <c r="M27" s="4"/>
      <c r="N27" s="4"/>
    </row>
    <row r="28" spans="1:14" ht="13.5" customHeight="1">
      <c r="A28" s="4"/>
      <c r="B28" s="4"/>
      <c r="C28" s="14" t="s">
        <v>14</v>
      </c>
      <c r="D28" s="4"/>
      <c r="E28" s="4"/>
      <c r="F28" s="4"/>
      <c r="G28" s="4"/>
      <c r="H28" s="4"/>
      <c r="I28" s="4"/>
      <c r="J28" s="4"/>
      <c r="K28" s="4"/>
      <c r="L28" s="4"/>
      <c r="M28" s="4"/>
      <c r="N28" s="4"/>
    </row>
    <row r="29" spans="1:14" ht="13.5" customHeight="1">
      <c r="A29" s="4"/>
      <c r="B29" s="4"/>
      <c r="C29" s="15"/>
      <c r="D29" s="4"/>
      <c r="E29" s="4"/>
      <c r="F29" s="4"/>
      <c r="G29" s="4"/>
      <c r="H29" s="4"/>
      <c r="I29" s="4"/>
      <c r="J29" s="4"/>
      <c r="K29" s="4"/>
      <c r="L29" s="4"/>
      <c r="M29" s="4"/>
      <c r="N29" s="4"/>
    </row>
    <row r="30" spans="1:13" ht="14.25" customHeight="1">
      <c r="A30" s="4"/>
      <c r="B30" s="8" t="s">
        <v>15</v>
      </c>
      <c r="C30" s="4"/>
      <c r="D30" s="4"/>
      <c r="E30" s="4"/>
      <c r="F30" s="4"/>
      <c r="G30" s="4"/>
      <c r="H30" s="4"/>
      <c r="I30" s="4"/>
      <c r="J30" s="4"/>
      <c r="K30" s="4"/>
      <c r="L30" s="4"/>
      <c r="M30" s="4"/>
    </row>
    <row r="31" spans="1:13" ht="14.25" customHeight="1">
      <c r="A31" s="4"/>
      <c r="B31" s="8"/>
      <c r="C31" s="4"/>
      <c r="D31" s="4"/>
      <c r="E31" s="4"/>
      <c r="F31" s="4"/>
      <c r="G31" s="4"/>
      <c r="H31" s="4"/>
      <c r="I31" s="4"/>
      <c r="J31" s="4"/>
      <c r="K31" s="4"/>
      <c r="L31" s="4"/>
      <c r="M31" s="4"/>
    </row>
    <row r="32" spans="1:13" ht="14.25" customHeight="1">
      <c r="A32" s="4"/>
      <c r="B32" s="4"/>
      <c r="C32" t="s">
        <v>102</v>
      </c>
      <c r="D32" s="4"/>
      <c r="E32" s="4"/>
      <c r="F32" s="4"/>
      <c r="G32" s="4"/>
      <c r="H32" s="4"/>
      <c r="I32" s="4"/>
      <c r="J32" s="4"/>
      <c r="K32" s="4"/>
      <c r="L32" s="4"/>
      <c r="M32" s="4"/>
    </row>
    <row r="33" spans="1:13" ht="14.25" customHeight="1">
      <c r="A33" s="4"/>
      <c r="B33" s="4"/>
      <c r="D33" s="4"/>
      <c r="E33" s="4"/>
      <c r="F33" s="4"/>
      <c r="G33" s="4"/>
      <c r="H33" s="4"/>
      <c r="I33" s="4"/>
      <c r="J33" s="4"/>
      <c r="K33" s="4"/>
      <c r="L33" s="4"/>
      <c r="M33" s="4"/>
    </row>
    <row r="34" spans="1:13" ht="14.25" customHeight="1">
      <c r="A34" s="4"/>
      <c r="B34" s="8" t="s">
        <v>68</v>
      </c>
      <c r="C34" s="22"/>
      <c r="D34" s="4"/>
      <c r="E34" s="4"/>
      <c r="F34" s="4"/>
      <c r="G34" s="4"/>
      <c r="H34" s="4"/>
      <c r="I34" s="4"/>
      <c r="J34" s="4"/>
      <c r="K34" s="4"/>
      <c r="L34" s="4"/>
      <c r="M34" s="4"/>
    </row>
    <row r="35" spans="1:13" ht="14.25" customHeight="1">
      <c r="A35" s="4"/>
      <c r="B35" s="4"/>
      <c r="C35" s="22"/>
      <c r="D35" s="4"/>
      <c r="E35" s="4"/>
      <c r="F35" s="4"/>
      <c r="G35" s="4"/>
      <c r="H35" s="4"/>
      <c r="I35" s="4"/>
      <c r="J35" s="4"/>
      <c r="K35" s="4"/>
      <c r="L35" s="4"/>
      <c r="M35" s="4"/>
    </row>
    <row r="36" spans="1:13" ht="14.25" customHeight="1">
      <c r="A36" s="4"/>
      <c r="B36" s="4"/>
      <c r="C36" s="6" t="s">
        <v>67</v>
      </c>
      <c r="D36" s="4"/>
      <c r="E36" s="4"/>
      <c r="F36" s="4"/>
      <c r="G36" s="4"/>
      <c r="H36" s="4"/>
      <c r="I36" s="4"/>
      <c r="J36" s="4"/>
      <c r="K36" s="4"/>
      <c r="L36" s="4"/>
      <c r="M36" s="4"/>
    </row>
    <row r="37" spans="1:13" ht="14.25" customHeight="1">
      <c r="A37" s="4"/>
      <c r="B37" s="4"/>
      <c r="C37" s="11" t="s">
        <v>69</v>
      </c>
      <c r="D37" s="4"/>
      <c r="E37" s="4"/>
      <c r="F37" s="4"/>
      <c r="G37" s="4"/>
      <c r="H37" s="4"/>
      <c r="I37" s="4"/>
      <c r="J37" s="4"/>
      <c r="K37" s="4"/>
      <c r="L37" s="4"/>
      <c r="M37" s="4"/>
    </row>
    <row r="38" spans="1:13" ht="14.25" customHeight="1">
      <c r="A38" s="4"/>
      <c r="B38" s="4"/>
      <c r="C38" s="6"/>
      <c r="D38" s="4"/>
      <c r="E38" s="4"/>
      <c r="F38" s="4"/>
      <c r="G38" s="4"/>
      <c r="H38" s="4"/>
      <c r="I38" s="4"/>
      <c r="J38" s="4"/>
      <c r="K38" s="4"/>
      <c r="L38" s="4"/>
      <c r="M38" s="4"/>
    </row>
    <row r="39" spans="1:13" ht="14.25" customHeight="1">
      <c r="A39" s="4"/>
      <c r="B39" s="8" t="s">
        <v>16</v>
      </c>
      <c r="C39" s="4"/>
      <c r="D39" s="4"/>
      <c r="E39" s="4"/>
      <c r="F39" s="4"/>
      <c r="G39" s="4"/>
      <c r="H39" s="4"/>
      <c r="I39" s="4"/>
      <c r="J39" s="4"/>
      <c r="K39" s="4"/>
      <c r="L39" s="4"/>
      <c r="M39" s="4"/>
    </row>
    <row r="40" spans="1:13" ht="14.25" customHeight="1">
      <c r="A40" s="4"/>
      <c r="B40" s="8"/>
      <c r="C40" s="4"/>
      <c r="D40" s="4"/>
      <c r="E40" s="4"/>
      <c r="F40" s="4"/>
      <c r="G40" s="4"/>
      <c r="H40" s="4"/>
      <c r="I40" s="4"/>
      <c r="J40" s="4"/>
      <c r="K40" s="4"/>
      <c r="L40" s="4"/>
      <c r="M40" s="4"/>
    </row>
    <row r="41" spans="1:13" ht="14.25" customHeight="1">
      <c r="A41" s="4"/>
      <c r="B41" s="4"/>
      <c r="C41" s="8" t="s">
        <v>57</v>
      </c>
      <c r="D41" s="4"/>
      <c r="E41" s="4"/>
      <c r="F41" s="4"/>
      <c r="G41" s="4"/>
      <c r="H41" s="4"/>
      <c r="I41" s="4"/>
      <c r="J41" s="4"/>
      <c r="K41" s="4"/>
      <c r="L41" s="4"/>
      <c r="M41" s="4"/>
    </row>
    <row r="42" spans="1:13" ht="14.25" customHeight="1">
      <c r="A42" s="4"/>
      <c r="B42" s="4"/>
      <c r="C42" s="8" t="s">
        <v>17</v>
      </c>
      <c r="D42" s="4"/>
      <c r="E42" s="4"/>
      <c r="F42" s="4"/>
      <c r="G42" s="4"/>
      <c r="H42" s="4"/>
      <c r="I42" s="4"/>
      <c r="J42" s="4"/>
      <c r="K42" s="4"/>
      <c r="L42" s="4"/>
      <c r="M42" s="4"/>
    </row>
    <row r="43" spans="1:13" ht="14.25" customHeight="1">
      <c r="A43" s="4"/>
      <c r="B43" s="4"/>
      <c r="C43" s="8" t="s">
        <v>18</v>
      </c>
      <c r="D43" s="4"/>
      <c r="E43" s="4"/>
      <c r="F43" s="4"/>
      <c r="G43" s="4"/>
      <c r="H43" s="4"/>
      <c r="I43" s="4"/>
      <c r="J43" s="4"/>
      <c r="K43" s="4"/>
      <c r="L43" s="4"/>
      <c r="M43" s="4"/>
    </row>
    <row r="44" spans="1:13" ht="14.25" customHeight="1">
      <c r="A44" s="4"/>
      <c r="B44" s="4"/>
      <c r="C44" s="11" t="s">
        <v>19</v>
      </c>
      <c r="D44" s="4"/>
      <c r="E44" s="4"/>
      <c r="F44" s="4"/>
      <c r="G44" s="4"/>
      <c r="H44" s="4"/>
      <c r="I44" s="4"/>
      <c r="J44" s="4"/>
      <c r="K44" s="4"/>
      <c r="L44" s="4"/>
      <c r="M44" s="4"/>
    </row>
    <row r="45" spans="1:13" ht="14.25" customHeight="1">
      <c r="A45" s="4"/>
      <c r="B45" s="4"/>
      <c r="C45" s="28" t="s">
        <v>104</v>
      </c>
      <c r="D45" s="4"/>
      <c r="E45" s="4"/>
      <c r="F45" s="4"/>
      <c r="G45" s="4"/>
      <c r="H45" s="4"/>
      <c r="I45" s="4"/>
      <c r="J45" s="4"/>
      <c r="K45" s="4"/>
      <c r="L45" s="4"/>
      <c r="M45" s="4"/>
    </row>
    <row r="46" spans="1:13" ht="14.25" customHeight="1">
      <c r="A46" s="4"/>
      <c r="B46" s="4"/>
      <c r="C46" s="28" t="s">
        <v>105</v>
      </c>
      <c r="D46" s="12"/>
      <c r="E46" s="4"/>
      <c r="F46" s="4"/>
      <c r="G46" s="4"/>
      <c r="H46" s="4"/>
      <c r="I46" s="4"/>
      <c r="J46" s="4"/>
      <c r="K46" s="4"/>
      <c r="L46" s="4"/>
      <c r="M46" s="4"/>
    </row>
    <row r="47" spans="1:13" ht="14.25" customHeight="1">
      <c r="A47" s="4"/>
      <c r="B47" s="4"/>
      <c r="C47" s="28" t="s">
        <v>106</v>
      </c>
      <c r="D47" s="12"/>
      <c r="E47" s="4"/>
      <c r="F47" s="4"/>
      <c r="G47" s="4"/>
      <c r="H47" s="4"/>
      <c r="I47" s="4"/>
      <c r="J47" s="4"/>
      <c r="K47" s="4"/>
      <c r="L47" s="4"/>
      <c r="M47" s="4"/>
    </row>
    <row r="48" spans="1:13" ht="14.25" customHeight="1">
      <c r="A48" s="4"/>
      <c r="B48" s="4"/>
      <c r="C48" s="28" t="s">
        <v>107</v>
      </c>
      <c r="D48" s="12"/>
      <c r="E48" s="4"/>
      <c r="F48" s="4"/>
      <c r="G48" s="4"/>
      <c r="H48" s="4"/>
      <c r="I48" s="4"/>
      <c r="J48" s="4"/>
      <c r="K48" s="4"/>
      <c r="L48" s="4"/>
      <c r="M48" s="4"/>
    </row>
    <row r="49" spans="1:13" ht="14.25" customHeight="1">
      <c r="A49" s="4"/>
      <c r="B49" s="4"/>
      <c r="C49" s="28" t="s">
        <v>101</v>
      </c>
      <c r="D49" s="12"/>
      <c r="E49" s="4"/>
      <c r="F49" s="4"/>
      <c r="G49" s="4"/>
      <c r="H49" s="4"/>
      <c r="I49" s="4"/>
      <c r="J49" s="4"/>
      <c r="K49" s="4"/>
      <c r="L49" s="4"/>
      <c r="M49" s="4"/>
    </row>
    <row r="50" spans="1:13" ht="14.25" customHeight="1">
      <c r="A50" s="4"/>
      <c r="B50" s="4"/>
      <c r="C50" s="28" t="s">
        <v>99</v>
      </c>
      <c r="D50" s="12"/>
      <c r="E50" s="4"/>
      <c r="F50" s="4"/>
      <c r="G50" s="4"/>
      <c r="H50" s="4"/>
      <c r="I50" s="4"/>
      <c r="J50" s="4"/>
      <c r="K50" s="4"/>
      <c r="L50" s="4"/>
      <c r="M50" s="4"/>
    </row>
    <row r="51" spans="1:13" ht="14.25" customHeight="1">
      <c r="A51" s="4"/>
      <c r="B51" s="4"/>
      <c r="C51" s="28" t="s">
        <v>82</v>
      </c>
      <c r="D51" s="12"/>
      <c r="E51" s="4"/>
      <c r="F51" s="4"/>
      <c r="G51" s="4"/>
      <c r="H51" s="4"/>
      <c r="I51" s="4"/>
      <c r="J51" s="4"/>
      <c r="K51" s="4"/>
      <c r="L51" s="4"/>
      <c r="M51" s="4"/>
    </row>
    <row r="52" spans="1:13" ht="14.25" customHeight="1">
      <c r="A52" s="4"/>
      <c r="B52" s="4"/>
      <c r="C52" s="28"/>
      <c r="D52" s="12" t="s">
        <v>85</v>
      </c>
      <c r="E52" s="4"/>
      <c r="F52" s="4"/>
      <c r="G52" s="4"/>
      <c r="H52" s="4"/>
      <c r="I52" s="4"/>
      <c r="J52" s="4"/>
      <c r="K52" s="4"/>
      <c r="L52" s="4"/>
      <c r="M52" s="4"/>
    </row>
    <row r="53" spans="1:13" ht="14.25" customHeight="1">
      <c r="A53" s="4"/>
      <c r="B53" s="4"/>
      <c r="C53" s="28"/>
      <c r="D53" s="12" t="s">
        <v>84</v>
      </c>
      <c r="E53" s="4"/>
      <c r="F53" s="4"/>
      <c r="G53" s="4"/>
      <c r="H53" s="4"/>
      <c r="I53" s="4"/>
      <c r="J53" s="4"/>
      <c r="K53" s="4"/>
      <c r="L53" s="4"/>
      <c r="M53" s="4"/>
    </row>
    <row r="54" spans="1:13" ht="14.25" customHeight="1">
      <c r="A54" s="4"/>
      <c r="B54" s="4"/>
      <c r="C54" s="28"/>
      <c r="D54" s="12" t="s">
        <v>83</v>
      </c>
      <c r="E54" s="4"/>
      <c r="F54" s="4"/>
      <c r="G54" s="4"/>
      <c r="H54" s="4"/>
      <c r="I54" s="4"/>
      <c r="J54" s="4"/>
      <c r="K54" s="4"/>
      <c r="L54" s="4"/>
      <c r="M54" s="4"/>
    </row>
    <row r="55" spans="1:13" ht="14.25" customHeight="1">
      <c r="A55" s="4"/>
      <c r="B55" s="4"/>
      <c r="C55" s="8"/>
      <c r="D55" s="4"/>
      <c r="E55" s="4"/>
      <c r="F55" s="4"/>
      <c r="G55" s="4"/>
      <c r="H55" s="4"/>
      <c r="I55" s="4"/>
      <c r="J55" s="4"/>
      <c r="K55" s="4"/>
      <c r="L55" s="4"/>
      <c r="M55" s="4"/>
    </row>
    <row r="56" ht="13.5">
      <c r="B56" s="8" t="s">
        <v>87</v>
      </c>
    </row>
    <row r="57" ht="13.5">
      <c r="B57" s="8"/>
    </row>
    <row r="58" ht="13.5">
      <c r="C58" t="s">
        <v>97</v>
      </c>
    </row>
    <row r="59" ht="13.5">
      <c r="C59" t="s">
        <v>98</v>
      </c>
    </row>
    <row r="60" ht="13.5">
      <c r="C60" t="s">
        <v>88</v>
      </c>
    </row>
    <row r="61" ht="13.5">
      <c r="D61" t="s">
        <v>89</v>
      </c>
    </row>
    <row r="62" ht="13.5">
      <c r="D62" t="s">
        <v>96</v>
      </c>
    </row>
    <row r="63" spans="5:22" ht="13.5">
      <c r="E63" s="224" t="s">
        <v>90</v>
      </c>
      <c r="F63" s="225"/>
      <c r="G63" s="226"/>
      <c r="H63" s="224" t="s">
        <v>95</v>
      </c>
      <c r="I63" s="225"/>
      <c r="J63" s="225"/>
      <c r="K63" s="225"/>
      <c r="L63" s="225"/>
      <c r="M63" s="225"/>
      <c r="N63" s="225"/>
      <c r="O63" s="225"/>
      <c r="P63" s="225"/>
      <c r="Q63" s="225"/>
      <c r="R63" s="225"/>
      <c r="S63" s="225"/>
      <c r="T63" s="225"/>
      <c r="U63" s="225"/>
      <c r="V63" s="226"/>
    </row>
    <row r="64" spans="5:22" ht="13.5">
      <c r="E64" s="227">
        <v>5</v>
      </c>
      <c r="F64" s="228"/>
      <c r="G64" s="229"/>
      <c r="H64" s="25" t="s">
        <v>91</v>
      </c>
      <c r="I64" s="26"/>
      <c r="J64" s="26"/>
      <c r="K64" s="26"/>
      <c r="L64" s="26"/>
      <c r="M64" s="26"/>
      <c r="N64" s="26"/>
      <c r="O64" s="26"/>
      <c r="P64" s="26"/>
      <c r="Q64" s="26"/>
      <c r="R64" s="26"/>
      <c r="S64" s="26"/>
      <c r="T64" s="26"/>
      <c r="U64" s="26"/>
      <c r="V64" s="27"/>
    </row>
    <row r="65" spans="5:22" ht="13.5">
      <c r="E65" s="227">
        <v>4</v>
      </c>
      <c r="F65" s="228"/>
      <c r="G65" s="229"/>
      <c r="H65" s="25" t="s">
        <v>92</v>
      </c>
      <c r="I65" s="26"/>
      <c r="J65" s="26"/>
      <c r="K65" s="26"/>
      <c r="L65" s="26"/>
      <c r="M65" s="26"/>
      <c r="N65" s="26"/>
      <c r="O65" s="26"/>
      <c r="P65" s="26"/>
      <c r="Q65" s="26"/>
      <c r="R65" s="26"/>
      <c r="S65" s="26"/>
      <c r="T65" s="26"/>
      <c r="U65" s="26"/>
      <c r="V65" s="27"/>
    </row>
    <row r="66" spans="5:22" ht="13.5">
      <c r="E66" s="227">
        <v>3</v>
      </c>
      <c r="F66" s="228"/>
      <c r="G66" s="229"/>
      <c r="H66" s="25" t="s">
        <v>93</v>
      </c>
      <c r="I66" s="26"/>
      <c r="J66" s="26"/>
      <c r="K66" s="26"/>
      <c r="L66" s="26"/>
      <c r="M66" s="26"/>
      <c r="N66" s="26"/>
      <c r="O66" s="26"/>
      <c r="P66" s="26"/>
      <c r="Q66" s="26"/>
      <c r="R66" s="26"/>
      <c r="S66" s="26"/>
      <c r="T66" s="26"/>
      <c r="U66" s="26"/>
      <c r="V66" s="27"/>
    </row>
    <row r="67" spans="5:22" ht="13.5">
      <c r="E67" s="227">
        <v>2</v>
      </c>
      <c r="F67" s="228"/>
      <c r="G67" s="229"/>
      <c r="H67" s="25" t="s">
        <v>100</v>
      </c>
      <c r="I67" s="26"/>
      <c r="J67" s="26"/>
      <c r="K67" s="26"/>
      <c r="L67" s="26"/>
      <c r="M67" s="26"/>
      <c r="N67" s="26"/>
      <c r="O67" s="26"/>
      <c r="P67" s="26"/>
      <c r="Q67" s="26"/>
      <c r="R67" s="26"/>
      <c r="S67" s="26"/>
      <c r="T67" s="26"/>
      <c r="U67" s="26"/>
      <c r="V67" s="27"/>
    </row>
    <row r="68" spans="5:22" ht="13.5">
      <c r="E68" s="227">
        <v>1</v>
      </c>
      <c r="F68" s="228"/>
      <c r="G68" s="229"/>
      <c r="H68" s="25" t="s">
        <v>94</v>
      </c>
      <c r="I68" s="26"/>
      <c r="J68" s="26"/>
      <c r="K68" s="26"/>
      <c r="L68" s="26"/>
      <c r="M68" s="26"/>
      <c r="N68" s="26"/>
      <c r="O68" s="26"/>
      <c r="P68" s="26"/>
      <c r="Q68" s="26"/>
      <c r="R68" s="26"/>
      <c r="S68" s="26"/>
      <c r="T68" s="26"/>
      <c r="U68" s="26"/>
      <c r="V68" s="27"/>
    </row>
    <row r="69" ht="13.5">
      <c r="C69" s="23" t="s">
        <v>110</v>
      </c>
    </row>
    <row r="71" spans="1:13" ht="14.25" customHeight="1">
      <c r="A71" s="4"/>
      <c r="B71" s="8" t="s">
        <v>20</v>
      </c>
      <c r="C71" s="4"/>
      <c r="D71" s="4"/>
      <c r="E71" s="4"/>
      <c r="F71" s="4"/>
      <c r="G71" s="4"/>
      <c r="H71" s="4"/>
      <c r="I71" s="4"/>
      <c r="J71" s="4"/>
      <c r="K71" s="4"/>
      <c r="L71" s="4"/>
      <c r="M71" s="4"/>
    </row>
    <row r="72" spans="1:13" ht="14.25" customHeight="1">
      <c r="A72" s="4"/>
      <c r="B72" s="8"/>
      <c r="C72" s="4"/>
      <c r="D72" s="4"/>
      <c r="E72" s="4"/>
      <c r="F72" s="4"/>
      <c r="G72" s="4"/>
      <c r="H72" s="4"/>
      <c r="I72" s="4"/>
      <c r="J72" s="4"/>
      <c r="K72" s="4"/>
      <c r="L72" s="4"/>
      <c r="M72" s="4"/>
    </row>
    <row r="73" spans="1:13" ht="14.25" customHeight="1">
      <c r="A73" s="4"/>
      <c r="B73" s="4"/>
      <c r="C73" s="8" t="s">
        <v>64</v>
      </c>
      <c r="D73" s="4"/>
      <c r="E73" s="4"/>
      <c r="F73" s="4"/>
      <c r="G73" s="4"/>
      <c r="H73" s="4"/>
      <c r="I73" s="4"/>
      <c r="J73" s="4"/>
      <c r="K73" s="4"/>
      <c r="L73" s="4"/>
      <c r="M73" s="4"/>
    </row>
    <row r="74" spans="1:13" ht="14.25" customHeight="1">
      <c r="A74" s="4"/>
      <c r="B74" s="4"/>
      <c r="C74" s="21" t="s">
        <v>108</v>
      </c>
      <c r="D74" s="4"/>
      <c r="E74" s="4"/>
      <c r="F74" s="4"/>
      <c r="G74" s="4"/>
      <c r="H74" s="4"/>
      <c r="I74" s="4"/>
      <c r="J74" s="4"/>
      <c r="K74" s="4"/>
      <c r="L74" s="4"/>
      <c r="M74" s="4"/>
    </row>
    <row r="75" spans="1:13" ht="14.25" customHeight="1">
      <c r="A75" s="4"/>
      <c r="B75" s="4"/>
      <c r="C75" s="223"/>
      <c r="D75" s="223"/>
      <c r="E75" s="223"/>
      <c r="F75" s="223"/>
      <c r="G75" s="223"/>
      <c r="H75" s="4"/>
      <c r="I75" s="4"/>
      <c r="J75" s="4"/>
      <c r="K75" s="4"/>
      <c r="L75" s="4"/>
      <c r="M75" s="4"/>
    </row>
    <row r="76" spans="1:13" ht="14.25" customHeight="1">
      <c r="A76" s="4"/>
      <c r="B76" s="8" t="s">
        <v>21</v>
      </c>
      <c r="C76" s="4"/>
      <c r="D76" s="4"/>
      <c r="E76" s="4"/>
      <c r="F76" s="4"/>
      <c r="G76" s="4"/>
      <c r="H76" s="4"/>
      <c r="I76" s="4"/>
      <c r="J76" s="4"/>
      <c r="K76" s="4"/>
      <c r="L76" s="4"/>
      <c r="M76" s="4"/>
    </row>
    <row r="77" spans="1:13" ht="14.25" customHeight="1">
      <c r="A77" s="4"/>
      <c r="B77" s="4"/>
      <c r="C77" s="4"/>
      <c r="D77" s="4"/>
      <c r="E77" s="4"/>
      <c r="F77" s="4"/>
      <c r="G77" s="4"/>
      <c r="H77" s="4"/>
      <c r="I77" s="4"/>
      <c r="J77" s="4"/>
      <c r="K77" s="4"/>
      <c r="L77" s="4"/>
      <c r="M77" s="4"/>
    </row>
    <row r="78" spans="1:13" ht="14.25" customHeight="1">
      <c r="A78" s="4"/>
      <c r="B78" s="4"/>
      <c r="C78" t="s">
        <v>61</v>
      </c>
      <c r="D78" s="4"/>
      <c r="E78" s="4"/>
      <c r="F78" s="4"/>
      <c r="G78" s="4"/>
      <c r="H78" s="4"/>
      <c r="I78" s="4"/>
      <c r="J78" s="4"/>
      <c r="K78" s="4"/>
      <c r="L78" s="4"/>
      <c r="M78" s="4"/>
    </row>
    <row r="79" spans="1:13" ht="14.25" customHeight="1">
      <c r="A79" s="4"/>
      <c r="B79" s="4"/>
      <c r="C79" s="19" t="s">
        <v>62</v>
      </c>
      <c r="D79" s="4"/>
      <c r="E79" s="4"/>
      <c r="F79" s="4"/>
      <c r="G79" s="4"/>
      <c r="H79" s="4"/>
      <c r="I79" s="4"/>
      <c r="J79" s="4"/>
      <c r="K79" s="4"/>
      <c r="L79" s="4"/>
      <c r="M79" s="4"/>
    </row>
    <row r="80" spans="1:13" ht="14.25" customHeight="1">
      <c r="A80" s="4"/>
      <c r="B80" s="4"/>
      <c r="C80" t="s">
        <v>63</v>
      </c>
      <c r="D80" s="4"/>
      <c r="E80" s="4"/>
      <c r="F80" s="4"/>
      <c r="G80" s="4"/>
      <c r="H80" s="4"/>
      <c r="I80" s="4"/>
      <c r="J80" s="4"/>
      <c r="K80" s="4"/>
      <c r="L80" s="4"/>
      <c r="M80" s="4"/>
    </row>
    <row r="81" spans="1:13" ht="14.25" customHeight="1">
      <c r="A81" s="4"/>
      <c r="B81" s="4"/>
      <c r="C81" s="23" t="s">
        <v>109</v>
      </c>
      <c r="D81" s="4"/>
      <c r="E81" s="4"/>
      <c r="F81" s="4"/>
      <c r="G81" s="4"/>
      <c r="H81" s="4"/>
      <c r="I81" s="4"/>
      <c r="J81" s="4"/>
      <c r="K81" s="4"/>
      <c r="L81" s="4"/>
      <c r="M81" s="4"/>
    </row>
    <row r="82" spans="1:13" ht="14.25" customHeight="1">
      <c r="A82" s="4"/>
      <c r="B82" s="4"/>
      <c r="C82" s="8" t="s">
        <v>22</v>
      </c>
      <c r="D82" s="4"/>
      <c r="E82" s="4"/>
      <c r="F82" s="4"/>
      <c r="G82" s="4"/>
      <c r="H82" s="4"/>
      <c r="I82" s="4"/>
      <c r="J82" s="4"/>
      <c r="K82" s="4"/>
      <c r="L82" s="4"/>
      <c r="M82" s="4"/>
    </row>
    <row r="83" spans="1:13" ht="14.25" customHeight="1">
      <c r="A83" s="4"/>
      <c r="B83" s="4"/>
      <c r="C83" s="8" t="s">
        <v>23</v>
      </c>
      <c r="D83" s="4"/>
      <c r="E83" s="4"/>
      <c r="F83" s="4"/>
      <c r="G83" s="4"/>
      <c r="H83" s="4"/>
      <c r="I83" s="4"/>
      <c r="J83" s="4"/>
      <c r="K83" s="4"/>
      <c r="L83" s="4"/>
      <c r="M83" s="4"/>
    </row>
    <row r="84" spans="1:13" ht="14.25" customHeight="1">
      <c r="A84" s="4"/>
      <c r="B84" s="4"/>
      <c r="C84" s="23" t="s">
        <v>78</v>
      </c>
      <c r="D84" s="4"/>
      <c r="E84" s="4"/>
      <c r="F84" s="4"/>
      <c r="G84" s="4"/>
      <c r="H84" s="4"/>
      <c r="I84" s="4"/>
      <c r="J84" s="4"/>
      <c r="K84" s="4"/>
      <c r="L84" s="4"/>
      <c r="M84" s="4"/>
    </row>
    <row r="85" spans="1:13" ht="14.25" customHeight="1">
      <c r="A85" s="4"/>
      <c r="B85" s="4"/>
      <c r="C85" s="23" t="s">
        <v>79</v>
      </c>
      <c r="D85" s="4"/>
      <c r="E85" s="4"/>
      <c r="F85" s="4"/>
      <c r="G85" s="4"/>
      <c r="H85" s="4"/>
      <c r="I85" s="4"/>
      <c r="J85" s="4"/>
      <c r="K85" s="4"/>
      <c r="L85" s="4"/>
      <c r="M85" s="4"/>
    </row>
    <row r="86" spans="1:13" ht="14.25" customHeight="1">
      <c r="A86" s="4"/>
      <c r="B86" s="4"/>
      <c r="C86" s="24" t="s">
        <v>73</v>
      </c>
      <c r="D86" s="4"/>
      <c r="E86" s="4"/>
      <c r="F86" s="4"/>
      <c r="G86" s="4"/>
      <c r="H86" s="4"/>
      <c r="I86" s="4"/>
      <c r="J86" s="4"/>
      <c r="K86" s="4"/>
      <c r="L86" s="4"/>
      <c r="M86" s="4"/>
    </row>
    <row r="87" spans="1:13" ht="14.25" customHeight="1">
      <c r="A87" s="4"/>
      <c r="B87" s="4"/>
      <c r="C87" s="24" t="s">
        <v>71</v>
      </c>
      <c r="D87" s="4"/>
      <c r="E87" s="4"/>
      <c r="F87" s="4"/>
      <c r="G87" s="4"/>
      <c r="H87" s="4"/>
      <c r="I87" s="4"/>
      <c r="J87" s="4"/>
      <c r="K87" s="4"/>
      <c r="L87" s="4"/>
      <c r="M87" s="4"/>
    </row>
    <row r="88" spans="1:13" ht="14.25" customHeight="1">
      <c r="A88" s="4"/>
      <c r="B88" s="4"/>
      <c r="C88" s="24" t="s">
        <v>72</v>
      </c>
      <c r="D88" s="4"/>
      <c r="E88" s="4"/>
      <c r="F88" s="4"/>
      <c r="G88" s="4"/>
      <c r="H88" s="4"/>
      <c r="I88" s="4"/>
      <c r="J88" s="4"/>
      <c r="K88" s="4"/>
      <c r="L88" s="4"/>
      <c r="M88" s="4"/>
    </row>
    <row r="89" spans="1:13" ht="14.25" customHeight="1">
      <c r="A89" s="4"/>
      <c r="B89" s="4"/>
      <c r="C89" s="8" t="s">
        <v>24</v>
      </c>
      <c r="D89" s="4"/>
      <c r="E89" s="4"/>
      <c r="F89" s="4"/>
      <c r="G89" s="4"/>
      <c r="H89" s="4"/>
      <c r="I89" s="4"/>
      <c r="J89" s="4"/>
      <c r="K89" s="4"/>
      <c r="L89" s="4"/>
      <c r="M89" s="4"/>
    </row>
    <row r="90" spans="1:13" ht="14.25" customHeight="1">
      <c r="A90" s="4"/>
      <c r="B90" s="4"/>
      <c r="C90" s="11" t="s">
        <v>74</v>
      </c>
      <c r="D90" s="4"/>
      <c r="E90" s="4"/>
      <c r="F90" s="4"/>
      <c r="G90" s="4"/>
      <c r="H90" s="4"/>
      <c r="I90" s="4"/>
      <c r="J90" s="4"/>
      <c r="K90" s="4"/>
      <c r="L90" s="4"/>
      <c r="M90" s="4"/>
    </row>
    <row r="91" spans="1:13" ht="14.25" customHeight="1">
      <c r="A91" s="4"/>
      <c r="B91" s="4"/>
      <c r="C91" s="11" t="s">
        <v>25</v>
      </c>
      <c r="D91" s="4"/>
      <c r="E91" s="4"/>
      <c r="F91" s="4"/>
      <c r="G91" s="4"/>
      <c r="H91" s="4"/>
      <c r="I91" s="4"/>
      <c r="J91" s="4"/>
      <c r="K91" s="4"/>
      <c r="L91" s="4"/>
      <c r="M91" s="4"/>
    </row>
    <row r="92" spans="1:13" ht="14.25" customHeight="1">
      <c r="A92" s="4"/>
      <c r="B92" s="4"/>
      <c r="C92" t="s">
        <v>26</v>
      </c>
      <c r="D92" s="11"/>
      <c r="E92" s="4"/>
      <c r="F92" s="4"/>
      <c r="G92" s="4"/>
      <c r="H92" s="4"/>
      <c r="I92" s="4"/>
      <c r="J92" s="4"/>
      <c r="K92" s="4"/>
      <c r="L92" s="4"/>
      <c r="M92" s="4"/>
    </row>
    <row r="93" spans="1:13" ht="14.25" customHeight="1">
      <c r="A93" s="4"/>
      <c r="B93" s="4"/>
      <c r="C93" t="s">
        <v>27</v>
      </c>
      <c r="D93" s="11"/>
      <c r="E93" s="4"/>
      <c r="F93" s="4"/>
      <c r="G93" s="4"/>
      <c r="H93" s="4"/>
      <c r="I93" s="4"/>
      <c r="J93" s="4"/>
      <c r="K93" s="4"/>
      <c r="L93" s="4"/>
      <c r="M93" s="4"/>
    </row>
    <row r="94" spans="1:13" ht="14.25" customHeight="1">
      <c r="A94" s="4"/>
      <c r="B94" s="4"/>
      <c r="C94" s="8" t="s">
        <v>28</v>
      </c>
      <c r="D94" s="4"/>
      <c r="E94" s="4"/>
      <c r="F94" s="4"/>
      <c r="G94" s="4"/>
      <c r="H94" s="4"/>
      <c r="I94" s="4"/>
      <c r="J94" s="4"/>
      <c r="K94" s="4"/>
      <c r="L94" s="4"/>
      <c r="M94" s="4"/>
    </row>
    <row r="95" spans="1:13" ht="14.25" customHeight="1">
      <c r="A95" s="4"/>
      <c r="B95" s="4"/>
      <c r="C95" s="4"/>
      <c r="D95" s="8" t="s">
        <v>29</v>
      </c>
      <c r="E95" s="4"/>
      <c r="F95" s="4"/>
      <c r="G95" s="4"/>
      <c r="H95" s="4"/>
      <c r="I95" s="8" t="s">
        <v>30</v>
      </c>
      <c r="J95" s="4"/>
      <c r="K95" s="4"/>
      <c r="L95" s="4"/>
      <c r="M95" s="4"/>
    </row>
    <row r="96" spans="1:13" ht="13.5" customHeight="1">
      <c r="A96" s="4"/>
      <c r="B96" s="4"/>
      <c r="C96" s="4"/>
      <c r="D96" s="8" t="s">
        <v>31</v>
      </c>
      <c r="E96" s="4"/>
      <c r="F96" s="4"/>
      <c r="G96" s="4"/>
      <c r="H96" s="4"/>
      <c r="I96" s="8" t="s">
        <v>32</v>
      </c>
      <c r="J96" s="4"/>
      <c r="K96" s="4"/>
      <c r="L96" s="4"/>
      <c r="M96" s="4"/>
    </row>
    <row r="97" spans="1:13" ht="14.25" customHeight="1">
      <c r="A97" s="4"/>
      <c r="B97" s="4"/>
      <c r="C97" s="4"/>
      <c r="D97" s="8" t="s">
        <v>33</v>
      </c>
      <c r="E97" s="4"/>
      <c r="F97" s="4"/>
      <c r="G97" s="4"/>
      <c r="H97" s="4"/>
      <c r="I97" s="8" t="s">
        <v>34</v>
      </c>
      <c r="J97" s="4"/>
      <c r="K97" s="4"/>
      <c r="L97" s="4"/>
      <c r="M97" s="4"/>
    </row>
    <row r="98" spans="1:26" ht="14.25" customHeight="1">
      <c r="A98" s="4"/>
      <c r="B98" s="4"/>
      <c r="D98" s="11" t="s">
        <v>35</v>
      </c>
      <c r="E98" s="4"/>
      <c r="F98" s="4"/>
      <c r="G98" s="4"/>
      <c r="H98" s="4"/>
      <c r="I98" s="4"/>
      <c r="J98" s="4"/>
      <c r="K98" s="4"/>
      <c r="L98" s="4"/>
      <c r="M98" s="4"/>
      <c r="Z98" t="s">
        <v>36</v>
      </c>
    </row>
    <row r="99" spans="1:13" ht="14.25" customHeight="1">
      <c r="A99" s="4"/>
      <c r="B99" s="4"/>
      <c r="C99" t="s">
        <v>37</v>
      </c>
      <c r="D99" s="4"/>
      <c r="E99" s="4"/>
      <c r="F99" s="4"/>
      <c r="G99" s="4"/>
      <c r="H99" s="4"/>
      <c r="I99" s="4"/>
      <c r="J99" s="4"/>
      <c r="K99" s="4"/>
      <c r="L99" s="4"/>
      <c r="M99" s="4"/>
    </row>
    <row r="100" spans="1:13" ht="14.25" customHeight="1">
      <c r="A100" s="4"/>
      <c r="B100" s="4"/>
      <c r="D100" s="11" t="s">
        <v>38</v>
      </c>
      <c r="G100" s="4"/>
      <c r="H100" s="4"/>
      <c r="I100" s="4"/>
      <c r="J100" s="4"/>
      <c r="K100" s="4"/>
      <c r="L100" s="4"/>
      <c r="M100" s="4"/>
    </row>
    <row r="101" ht="14.25" customHeight="1">
      <c r="D101" s="11" t="s">
        <v>39</v>
      </c>
    </row>
    <row r="102" ht="14.25" customHeight="1">
      <c r="E102" t="s">
        <v>40</v>
      </c>
    </row>
    <row r="103" ht="14.25" customHeight="1">
      <c r="E103" t="s">
        <v>41</v>
      </c>
    </row>
    <row r="104" ht="14.25" customHeight="1">
      <c r="D104" t="s">
        <v>42</v>
      </c>
    </row>
    <row r="105" ht="14.25" customHeight="1">
      <c r="E105" t="s">
        <v>43</v>
      </c>
    </row>
    <row r="106" ht="14.25" customHeight="1">
      <c r="D106" t="s">
        <v>44</v>
      </c>
    </row>
    <row r="107" ht="14.25" customHeight="1"/>
    <row r="108" spans="3:6" ht="14.25" customHeight="1">
      <c r="C108" s="1"/>
      <c r="D108" s="1" t="s">
        <v>45</v>
      </c>
      <c r="E108" s="1"/>
      <c r="F108" s="1"/>
    </row>
    <row r="109" spans="1:6" ht="14.25" customHeight="1">
      <c r="A109" s="1"/>
      <c r="B109" s="1"/>
      <c r="C109" s="1"/>
      <c r="D109" s="16" t="s">
        <v>46</v>
      </c>
      <c r="E109" s="1"/>
      <c r="F109" s="1"/>
    </row>
    <row r="110" spans="1:2" ht="14.25" customHeight="1">
      <c r="A110" s="1"/>
      <c r="B110" s="1"/>
    </row>
    <row r="111" spans="2:4" ht="14.25" customHeight="1">
      <c r="B111" t="s">
        <v>47</v>
      </c>
      <c r="D111" s="1"/>
    </row>
    <row r="112" ht="14.25" customHeight="1">
      <c r="D112" s="1"/>
    </row>
    <row r="113" ht="14.25" customHeight="1">
      <c r="C113" t="s">
        <v>48</v>
      </c>
    </row>
    <row r="114" ht="14.25" customHeight="1">
      <c r="C114" s="20" t="s">
        <v>75</v>
      </c>
    </row>
    <row r="115" ht="14.25" customHeight="1">
      <c r="C115" t="s">
        <v>49</v>
      </c>
    </row>
    <row r="116" ht="14.25" customHeight="1">
      <c r="C116" t="s">
        <v>50</v>
      </c>
    </row>
    <row r="117" ht="14.25" customHeight="1">
      <c r="C117" t="s">
        <v>51</v>
      </c>
    </row>
    <row r="118" ht="14.25" customHeight="1">
      <c r="C118" t="s">
        <v>52</v>
      </c>
    </row>
    <row r="119" ht="14.25" customHeight="1"/>
    <row r="120" spans="1:14" ht="13.5" customHeight="1">
      <c r="A120" s="4"/>
      <c r="B120" s="8" t="s">
        <v>53</v>
      </c>
      <c r="C120" s="8"/>
      <c r="D120" s="4"/>
      <c r="E120" s="4"/>
      <c r="F120" s="4"/>
      <c r="G120" s="4"/>
      <c r="H120" s="4"/>
      <c r="I120" s="4"/>
      <c r="J120" s="4"/>
      <c r="K120" s="4"/>
      <c r="L120" s="4"/>
      <c r="M120" s="4"/>
      <c r="N120" s="4"/>
    </row>
    <row r="121" spans="1:14" ht="13.5" customHeight="1">
      <c r="A121" s="4"/>
      <c r="B121" s="8"/>
      <c r="C121" s="8"/>
      <c r="D121" s="4"/>
      <c r="E121" s="4"/>
      <c r="F121" s="4"/>
      <c r="G121" s="4"/>
      <c r="H121" s="4"/>
      <c r="I121" s="4"/>
      <c r="J121" s="4"/>
      <c r="K121" s="4"/>
      <c r="L121" s="4"/>
      <c r="M121" s="4"/>
      <c r="N121" s="4"/>
    </row>
    <row r="122" spans="1:14" ht="13.5" customHeight="1">
      <c r="A122" s="4"/>
      <c r="B122" s="4"/>
      <c r="C122" s="17" t="s">
        <v>59</v>
      </c>
      <c r="D122" s="4"/>
      <c r="E122" s="4"/>
      <c r="F122" s="4"/>
      <c r="G122" s="4"/>
      <c r="H122" s="4"/>
      <c r="I122" s="4"/>
      <c r="J122" s="4"/>
      <c r="K122" s="4"/>
      <c r="L122" s="4"/>
      <c r="M122" s="4"/>
      <c r="N122" s="4"/>
    </row>
    <row r="123" spans="1:14" ht="13.5" customHeight="1">
      <c r="A123" s="4"/>
      <c r="B123" s="4"/>
      <c r="C123" s="17" t="s">
        <v>60</v>
      </c>
      <c r="D123" s="4"/>
      <c r="E123" s="4"/>
      <c r="F123" s="4"/>
      <c r="G123" s="4"/>
      <c r="H123" s="4"/>
      <c r="I123" s="4"/>
      <c r="J123" s="4"/>
      <c r="K123" s="4"/>
      <c r="L123" s="4"/>
      <c r="M123" s="4"/>
      <c r="N123" s="4"/>
    </row>
    <row r="124" ht="14.25" customHeight="1">
      <c r="C124" s="18" t="s">
        <v>54</v>
      </c>
    </row>
    <row r="125" ht="14.25" customHeight="1">
      <c r="C125" s="18" t="s">
        <v>55</v>
      </c>
    </row>
    <row r="126" ht="14.25" customHeight="1">
      <c r="C126" s="18" t="s">
        <v>56</v>
      </c>
    </row>
  </sheetData>
  <sheetProtection/>
  <mergeCells count="9">
    <mergeCell ref="A1:AP1"/>
    <mergeCell ref="C75:G75"/>
    <mergeCell ref="E63:G63"/>
    <mergeCell ref="E64:G64"/>
    <mergeCell ref="E65:G65"/>
    <mergeCell ref="E66:G66"/>
    <mergeCell ref="E67:G67"/>
    <mergeCell ref="E68:G68"/>
    <mergeCell ref="H63:V63"/>
  </mergeCells>
  <printOptions/>
  <pageMargins left="0.7" right="0.7" top="0.75" bottom="0.75" header="0.3" footer="0.3"/>
  <pageSetup horizontalDpi="300" verticalDpi="300" orientation="portrait" paperSize="9" scale="84" r:id="rId1"/>
  <rowBreaks count="1" manualBreakCount="1">
    <brk id="69" max="255" man="1"/>
  </rowBreaks>
</worksheet>
</file>

<file path=xl/worksheets/sheet10.xml><?xml version="1.0" encoding="utf-8"?>
<worksheet xmlns="http://schemas.openxmlformats.org/spreadsheetml/2006/main" xmlns:r="http://schemas.openxmlformats.org/officeDocument/2006/relationships">
  <dimension ref="A1:M16"/>
  <sheetViews>
    <sheetView zoomScalePageLayoutView="0" workbookViewId="0" topLeftCell="A1">
      <selection activeCell="H12" sqref="H12:I13"/>
    </sheetView>
  </sheetViews>
  <sheetFormatPr defaultColWidth="9.00390625" defaultRowHeight="13.5"/>
  <sheetData>
    <row r="1" spans="1:13" s="62" customFormat="1" ht="14.25" customHeight="1">
      <c r="A1" s="61"/>
      <c r="B1" s="61" t="s">
        <v>127</v>
      </c>
      <c r="C1" s="61"/>
      <c r="D1" s="61"/>
      <c r="E1" s="61"/>
      <c r="F1" s="61"/>
      <c r="G1" s="61"/>
      <c r="H1" s="61"/>
      <c r="I1" s="61"/>
      <c r="J1" s="61"/>
      <c r="K1" s="61"/>
      <c r="L1" s="61"/>
      <c r="M1" s="61"/>
    </row>
    <row r="2" spans="1:13" s="62" customFormat="1" ht="14.25" customHeight="1">
      <c r="A2" s="61"/>
      <c r="B2" s="61"/>
      <c r="C2" s="61" t="s">
        <v>128</v>
      </c>
      <c r="D2" s="61"/>
      <c r="E2" s="61"/>
      <c r="F2" s="61"/>
      <c r="G2" s="61"/>
      <c r="H2" s="61"/>
      <c r="I2" s="61"/>
      <c r="J2" s="61"/>
      <c r="K2" s="61"/>
      <c r="L2" s="61"/>
      <c r="M2" s="61"/>
    </row>
    <row r="3" spans="1:13" s="62" customFormat="1" ht="14.25" customHeight="1">
      <c r="A3" s="61"/>
      <c r="B3" s="61"/>
      <c r="C3" s="61" t="s">
        <v>129</v>
      </c>
      <c r="D3" s="61"/>
      <c r="E3" s="61"/>
      <c r="F3" s="61"/>
      <c r="G3" s="61"/>
      <c r="H3" s="61"/>
      <c r="I3" s="61"/>
      <c r="J3" s="61"/>
      <c r="K3" s="61"/>
      <c r="L3" s="61"/>
      <c r="M3" s="61"/>
    </row>
    <row r="4" spans="1:13" s="62" customFormat="1" ht="14.25" customHeight="1">
      <c r="A4" s="61"/>
      <c r="B4" s="61"/>
      <c r="C4" s="61" t="s">
        <v>130</v>
      </c>
      <c r="D4" s="61"/>
      <c r="E4" s="61"/>
      <c r="F4" s="61"/>
      <c r="G4" s="61"/>
      <c r="H4" s="61"/>
      <c r="I4" s="61"/>
      <c r="J4" s="61"/>
      <c r="K4" s="61"/>
      <c r="L4" s="61"/>
      <c r="M4" s="61"/>
    </row>
    <row r="5" spans="1:13" s="62" customFormat="1" ht="14.25" customHeight="1">
      <c r="A5" s="61"/>
      <c r="B5" s="61"/>
      <c r="C5" s="61" t="s">
        <v>131</v>
      </c>
      <c r="D5" s="61"/>
      <c r="E5" s="61"/>
      <c r="F5" s="61"/>
      <c r="G5" s="61"/>
      <c r="H5" s="61"/>
      <c r="I5" s="61"/>
      <c r="J5" s="61"/>
      <c r="K5" s="61"/>
      <c r="L5" s="61"/>
      <c r="M5" s="61"/>
    </row>
    <row r="6" spans="1:13" s="62" customFormat="1" ht="14.25" customHeight="1">
      <c r="A6" s="61"/>
      <c r="B6" s="61"/>
      <c r="C6" s="61"/>
      <c r="D6" s="61"/>
      <c r="E6" s="61"/>
      <c r="F6" s="61"/>
      <c r="G6" s="61"/>
      <c r="H6" s="61"/>
      <c r="I6" s="61"/>
      <c r="J6" s="61"/>
      <c r="K6" s="61"/>
      <c r="L6" s="61"/>
      <c r="M6" s="61"/>
    </row>
    <row r="7" spans="1:13" s="62" customFormat="1" ht="14.25" customHeight="1">
      <c r="A7" s="61"/>
      <c r="B7" s="61"/>
      <c r="C7" s="61"/>
      <c r="D7" s="61"/>
      <c r="E7" s="61"/>
      <c r="F7" s="61"/>
      <c r="G7" s="61"/>
      <c r="H7" s="61"/>
      <c r="I7" s="61"/>
      <c r="J7" s="61"/>
      <c r="K7" s="61"/>
      <c r="L7" s="61"/>
      <c r="M7" s="61"/>
    </row>
    <row r="8" spans="1:13" s="62" customFormat="1" ht="14.25" customHeight="1" thickBot="1">
      <c r="A8" s="61"/>
      <c r="B8" s="304">
        <v>44710</v>
      </c>
      <c r="C8" s="305"/>
      <c r="D8" s="63">
        <f>B8</f>
        <v>44710</v>
      </c>
      <c r="E8" s="306" t="s">
        <v>200</v>
      </c>
      <c r="F8" s="305"/>
      <c r="G8" s="305"/>
      <c r="H8" s="64" t="s">
        <v>132</v>
      </c>
      <c r="I8" s="65" t="s">
        <v>209</v>
      </c>
      <c r="J8" s="66" t="s">
        <v>133</v>
      </c>
      <c r="K8" s="67" t="s">
        <v>209</v>
      </c>
      <c r="L8" s="68" t="s">
        <v>134</v>
      </c>
      <c r="M8" s="69"/>
    </row>
    <row r="9" spans="1:13" s="62" customFormat="1" ht="14.25" customHeight="1" thickBot="1">
      <c r="A9" s="61"/>
      <c r="B9" s="70"/>
      <c r="C9" s="71" t="s">
        <v>135</v>
      </c>
      <c r="D9" s="71" t="s">
        <v>136</v>
      </c>
      <c r="E9" s="307" t="s">
        <v>137</v>
      </c>
      <c r="F9" s="308"/>
      <c r="G9" s="308"/>
      <c r="H9" s="308"/>
      <c r="I9" s="309"/>
      <c r="J9" s="307" t="s">
        <v>138</v>
      </c>
      <c r="K9" s="309"/>
      <c r="L9" s="72" t="s">
        <v>139</v>
      </c>
      <c r="M9" s="73" t="s">
        <v>140</v>
      </c>
    </row>
    <row r="10" spans="1:13" s="62" customFormat="1" ht="14.25" customHeight="1">
      <c r="A10" s="61"/>
      <c r="B10" s="285">
        <v>1</v>
      </c>
      <c r="C10" s="287">
        <v>0.5729166666666666</v>
      </c>
      <c r="D10" s="289" t="s">
        <v>141</v>
      </c>
      <c r="E10" s="290" t="s">
        <v>526</v>
      </c>
      <c r="F10" s="291"/>
      <c r="G10" s="294" t="s">
        <v>142</v>
      </c>
      <c r="H10" s="296" t="s">
        <v>527</v>
      </c>
      <c r="I10" s="330"/>
      <c r="J10" s="310" t="s">
        <v>178</v>
      </c>
      <c r="K10" s="312" t="s">
        <v>169</v>
      </c>
      <c r="L10" s="300"/>
      <c r="M10" s="302" t="s">
        <v>178</v>
      </c>
    </row>
    <row r="11" spans="1:13" s="62" customFormat="1" ht="14.25" customHeight="1" thickBot="1">
      <c r="A11" s="61"/>
      <c r="B11" s="286"/>
      <c r="C11" s="288"/>
      <c r="D11" s="288"/>
      <c r="E11" s="292"/>
      <c r="F11" s="293"/>
      <c r="G11" s="295"/>
      <c r="H11" s="331"/>
      <c r="I11" s="332"/>
      <c r="J11" s="311"/>
      <c r="K11" s="313"/>
      <c r="L11" s="301"/>
      <c r="M11" s="303"/>
    </row>
    <row r="12" spans="1:13" s="62" customFormat="1" ht="14.25" customHeight="1">
      <c r="A12" s="61"/>
      <c r="B12" s="285">
        <v>2</v>
      </c>
      <c r="C12" s="287">
        <f>C10+TIME(0,80,0)</f>
        <v>0.6284722222222222</v>
      </c>
      <c r="D12" s="289" t="s">
        <v>141</v>
      </c>
      <c r="E12" s="315" t="s">
        <v>528</v>
      </c>
      <c r="F12" s="316"/>
      <c r="G12" s="294" t="s">
        <v>142</v>
      </c>
      <c r="H12" s="319" t="s">
        <v>529</v>
      </c>
      <c r="I12" s="320"/>
      <c r="J12" s="310" t="s">
        <v>163</v>
      </c>
      <c r="K12" s="312" t="s">
        <v>180</v>
      </c>
      <c r="L12" s="300"/>
      <c r="M12" s="302" t="s">
        <v>445</v>
      </c>
    </row>
    <row r="13" spans="1:13" s="62" customFormat="1" ht="14.25" customHeight="1" thickBot="1">
      <c r="A13" s="61"/>
      <c r="B13" s="286"/>
      <c r="C13" s="288"/>
      <c r="D13" s="288"/>
      <c r="E13" s="317"/>
      <c r="F13" s="318"/>
      <c r="G13" s="295"/>
      <c r="H13" s="321"/>
      <c r="I13" s="322"/>
      <c r="J13" s="311"/>
      <c r="K13" s="313"/>
      <c r="L13" s="301"/>
      <c r="M13" s="303"/>
    </row>
    <row r="14" spans="1:13" s="62" customFormat="1" ht="14.25" customHeight="1">
      <c r="A14" s="61"/>
      <c r="B14" s="61"/>
      <c r="C14" s="61" t="s">
        <v>444</v>
      </c>
      <c r="D14" s="61"/>
      <c r="E14" s="61"/>
      <c r="F14" s="61"/>
      <c r="G14" s="61"/>
      <c r="H14" s="61"/>
      <c r="I14" s="61"/>
      <c r="J14" s="61"/>
      <c r="K14" s="61"/>
      <c r="L14" s="61"/>
      <c r="M14" s="61"/>
    </row>
    <row r="15" spans="1:13" s="62" customFormat="1" ht="13.5" customHeight="1">
      <c r="A15" s="61"/>
      <c r="B15" s="61"/>
      <c r="C15" s="61" t="s">
        <v>182</v>
      </c>
      <c r="D15" s="61"/>
      <c r="E15" s="61"/>
      <c r="F15" s="61"/>
      <c r="G15" s="61"/>
      <c r="H15" s="61"/>
      <c r="I15" s="61"/>
      <c r="J15" s="61"/>
      <c r="K15" s="61"/>
      <c r="L15" s="61"/>
      <c r="M15" s="61"/>
    </row>
    <row r="16" spans="1:13" s="62" customFormat="1" ht="13.5" customHeight="1">
      <c r="A16" s="61"/>
      <c r="B16" s="61"/>
      <c r="C16" s="61" t="s">
        <v>334</v>
      </c>
      <c r="D16" s="61"/>
      <c r="E16" s="61"/>
      <c r="F16" s="61"/>
      <c r="G16" s="61"/>
      <c r="H16" s="61"/>
      <c r="I16" s="61"/>
      <c r="J16" s="61"/>
      <c r="K16" s="61"/>
      <c r="L16" s="61"/>
      <c r="M16" s="61"/>
    </row>
  </sheetData>
  <sheetProtection/>
  <mergeCells count="24">
    <mergeCell ref="L10:L11"/>
    <mergeCell ref="M10:M11"/>
    <mergeCell ref="H12:I13"/>
    <mergeCell ref="J12:J13"/>
    <mergeCell ref="K12:K13"/>
    <mergeCell ref="L12:L13"/>
    <mergeCell ref="M12:M13"/>
    <mergeCell ref="J10:J11"/>
    <mergeCell ref="K10:K11"/>
    <mergeCell ref="B12:B13"/>
    <mergeCell ref="C12:C13"/>
    <mergeCell ref="D12:D13"/>
    <mergeCell ref="E12:F13"/>
    <mergeCell ref="G12:G13"/>
    <mergeCell ref="B8:C8"/>
    <mergeCell ref="E8:G8"/>
    <mergeCell ref="E9:I9"/>
    <mergeCell ref="J9:K9"/>
    <mergeCell ref="B10:B11"/>
    <mergeCell ref="C10:C11"/>
    <mergeCell ref="D10:D11"/>
    <mergeCell ref="E10:F11"/>
    <mergeCell ref="G10:G11"/>
    <mergeCell ref="H10:I11"/>
  </mergeCells>
  <printOptions/>
  <pageMargins left="0.7" right="0.7" top="0.75" bottom="0.75" header="0.3" footer="0.3"/>
  <pageSetup orientation="portrait" paperSize="9" r:id="rId1"/>
</worksheet>
</file>

<file path=xl/worksheets/sheet11.xml><?xml version="1.0" encoding="utf-8"?>
<worksheet xmlns="http://schemas.openxmlformats.org/spreadsheetml/2006/main" xmlns:r="http://schemas.openxmlformats.org/officeDocument/2006/relationships">
  <dimension ref="A1:M16"/>
  <sheetViews>
    <sheetView zoomScalePageLayoutView="0" workbookViewId="0" topLeftCell="A1">
      <selection activeCell="E12" sqref="E12:F13"/>
    </sheetView>
  </sheetViews>
  <sheetFormatPr defaultColWidth="9.00390625" defaultRowHeight="13.5"/>
  <sheetData>
    <row r="1" spans="1:13" s="62" customFormat="1" ht="14.25" customHeight="1">
      <c r="A1" s="61"/>
      <c r="B1" s="61" t="s">
        <v>127</v>
      </c>
      <c r="C1" s="61"/>
      <c r="D1" s="61"/>
      <c r="E1" s="61"/>
      <c r="F1" s="61"/>
      <c r="G1" s="61"/>
      <c r="H1" s="61"/>
      <c r="I1" s="61"/>
      <c r="J1" s="61"/>
      <c r="K1" s="61"/>
      <c r="L1" s="61"/>
      <c r="M1" s="61"/>
    </row>
    <row r="2" spans="1:13" s="62" customFormat="1" ht="14.25" customHeight="1">
      <c r="A2" s="61"/>
      <c r="B2" s="61"/>
      <c r="C2" s="61" t="s">
        <v>128</v>
      </c>
      <c r="D2" s="61"/>
      <c r="E2" s="61"/>
      <c r="F2" s="61"/>
      <c r="G2" s="61"/>
      <c r="H2" s="61"/>
      <c r="I2" s="61"/>
      <c r="J2" s="61"/>
      <c r="K2" s="61"/>
      <c r="L2" s="61"/>
      <c r="M2" s="61"/>
    </row>
    <row r="3" spans="1:13" s="62" customFormat="1" ht="14.25" customHeight="1">
      <c r="A3" s="61"/>
      <c r="B3" s="61"/>
      <c r="C3" s="61" t="s">
        <v>129</v>
      </c>
      <c r="D3" s="61"/>
      <c r="E3" s="61"/>
      <c r="F3" s="61"/>
      <c r="G3" s="61"/>
      <c r="H3" s="61"/>
      <c r="I3" s="61"/>
      <c r="J3" s="61"/>
      <c r="K3" s="61"/>
      <c r="L3" s="61"/>
      <c r="M3" s="61"/>
    </row>
    <row r="4" spans="1:13" s="62" customFormat="1" ht="14.25" customHeight="1">
      <c r="A4" s="61"/>
      <c r="B4" s="61"/>
      <c r="C4" s="61" t="s">
        <v>130</v>
      </c>
      <c r="D4" s="61"/>
      <c r="E4" s="61"/>
      <c r="F4" s="61"/>
      <c r="G4" s="61"/>
      <c r="H4" s="61"/>
      <c r="I4" s="61"/>
      <c r="J4" s="61"/>
      <c r="K4" s="61"/>
      <c r="L4" s="61"/>
      <c r="M4" s="61"/>
    </row>
    <row r="5" spans="1:13" s="62" customFormat="1" ht="14.25" customHeight="1">
      <c r="A5" s="61"/>
      <c r="B5" s="61"/>
      <c r="C5" s="61" t="s">
        <v>131</v>
      </c>
      <c r="D5" s="61"/>
      <c r="E5" s="61"/>
      <c r="F5" s="61"/>
      <c r="G5" s="61"/>
      <c r="H5" s="61"/>
      <c r="I5" s="61"/>
      <c r="J5" s="61"/>
      <c r="K5" s="61"/>
      <c r="L5" s="61"/>
      <c r="M5" s="61"/>
    </row>
    <row r="6" spans="1:13" s="62" customFormat="1" ht="14.25" customHeight="1">
      <c r="A6" s="61"/>
      <c r="B6" s="61"/>
      <c r="C6" s="61"/>
      <c r="D6" s="61"/>
      <c r="E6" s="61"/>
      <c r="F6" s="61"/>
      <c r="G6" s="61"/>
      <c r="H6" s="61"/>
      <c r="I6" s="61"/>
      <c r="J6" s="61"/>
      <c r="K6" s="61"/>
      <c r="L6" s="61"/>
      <c r="M6" s="61"/>
    </row>
    <row r="7" spans="1:13" s="62" customFormat="1" ht="14.25" customHeight="1">
      <c r="A7" s="61"/>
      <c r="B7" s="61"/>
      <c r="C7" s="61"/>
      <c r="D7" s="61"/>
      <c r="E7" s="61"/>
      <c r="F7" s="61"/>
      <c r="G7" s="61"/>
      <c r="H7" s="61"/>
      <c r="I7" s="61"/>
      <c r="J7" s="61"/>
      <c r="K7" s="61"/>
      <c r="L7" s="61"/>
      <c r="M7" s="61"/>
    </row>
    <row r="8" spans="1:13" s="62" customFormat="1" ht="14.25" customHeight="1" thickBot="1">
      <c r="A8" s="61"/>
      <c r="B8" s="304">
        <v>44716</v>
      </c>
      <c r="C8" s="305"/>
      <c r="D8" s="63">
        <f>B8</f>
        <v>44716</v>
      </c>
      <c r="E8" s="306" t="s">
        <v>190</v>
      </c>
      <c r="F8" s="305"/>
      <c r="G8" s="305"/>
      <c r="H8" s="64" t="s">
        <v>132</v>
      </c>
      <c r="I8" s="65" t="s">
        <v>212</v>
      </c>
      <c r="J8" s="66" t="s">
        <v>133</v>
      </c>
      <c r="K8" s="67" t="s">
        <v>212</v>
      </c>
      <c r="L8" s="68" t="s">
        <v>134</v>
      </c>
      <c r="M8" s="69"/>
    </row>
    <row r="9" spans="1:13" s="62" customFormat="1" ht="14.25" customHeight="1" thickBot="1">
      <c r="A9" s="61"/>
      <c r="B9" s="70"/>
      <c r="C9" s="71" t="s">
        <v>135</v>
      </c>
      <c r="D9" s="71" t="s">
        <v>136</v>
      </c>
      <c r="E9" s="307" t="s">
        <v>137</v>
      </c>
      <c r="F9" s="308"/>
      <c r="G9" s="308"/>
      <c r="H9" s="308"/>
      <c r="I9" s="309"/>
      <c r="J9" s="307" t="s">
        <v>138</v>
      </c>
      <c r="K9" s="309"/>
      <c r="L9" s="72" t="s">
        <v>139</v>
      </c>
      <c r="M9" s="73" t="s">
        <v>140</v>
      </c>
    </row>
    <row r="10" spans="1:13" s="62" customFormat="1" ht="14.25" customHeight="1">
      <c r="A10" s="61"/>
      <c r="B10" s="285">
        <v>1</v>
      </c>
      <c r="C10" s="287">
        <v>0.5729166666666666</v>
      </c>
      <c r="D10" s="289" t="s">
        <v>143</v>
      </c>
      <c r="E10" s="290" t="s">
        <v>531</v>
      </c>
      <c r="F10" s="291"/>
      <c r="G10" s="294" t="s">
        <v>142</v>
      </c>
      <c r="H10" s="296" t="s">
        <v>532</v>
      </c>
      <c r="I10" s="330"/>
      <c r="J10" s="310" t="s">
        <v>160</v>
      </c>
      <c r="K10" s="312" t="s">
        <v>169</v>
      </c>
      <c r="L10" s="300"/>
      <c r="M10" s="302" t="s">
        <v>160</v>
      </c>
    </row>
    <row r="11" spans="1:13" s="62" customFormat="1" ht="14.25" customHeight="1" thickBot="1">
      <c r="A11" s="61"/>
      <c r="B11" s="286"/>
      <c r="C11" s="288"/>
      <c r="D11" s="288"/>
      <c r="E11" s="292"/>
      <c r="F11" s="293"/>
      <c r="G11" s="295"/>
      <c r="H11" s="331"/>
      <c r="I11" s="332"/>
      <c r="J11" s="311"/>
      <c r="K11" s="313"/>
      <c r="L11" s="301"/>
      <c r="M11" s="303"/>
    </row>
    <row r="12" spans="1:13" s="62" customFormat="1" ht="14.25" customHeight="1">
      <c r="A12" s="61"/>
      <c r="B12" s="285">
        <v>2</v>
      </c>
      <c r="C12" s="287">
        <f>C10+TIME(0,80,0)</f>
        <v>0.6284722222222222</v>
      </c>
      <c r="D12" s="289" t="s">
        <v>188</v>
      </c>
      <c r="E12" s="290" t="s">
        <v>533</v>
      </c>
      <c r="F12" s="291"/>
      <c r="G12" s="294" t="s">
        <v>142</v>
      </c>
      <c r="H12" s="296" t="s">
        <v>534</v>
      </c>
      <c r="I12" s="330"/>
      <c r="J12" s="310" t="s">
        <v>153</v>
      </c>
      <c r="K12" s="312" t="s">
        <v>155</v>
      </c>
      <c r="L12" s="300"/>
      <c r="M12" s="302" t="s">
        <v>153</v>
      </c>
    </row>
    <row r="13" spans="1:13" s="62" customFormat="1" ht="14.25" customHeight="1" thickBot="1">
      <c r="A13" s="61"/>
      <c r="B13" s="286"/>
      <c r="C13" s="288"/>
      <c r="D13" s="288"/>
      <c r="E13" s="292"/>
      <c r="F13" s="293"/>
      <c r="G13" s="295"/>
      <c r="H13" s="331"/>
      <c r="I13" s="332"/>
      <c r="J13" s="311"/>
      <c r="K13" s="313"/>
      <c r="L13" s="301"/>
      <c r="M13" s="314"/>
    </row>
    <row r="14" spans="1:13" s="62" customFormat="1" ht="14.25" customHeight="1">
      <c r="A14" s="61"/>
      <c r="B14" s="61"/>
      <c r="C14" s="61" t="s">
        <v>444</v>
      </c>
      <c r="D14" s="61"/>
      <c r="E14" s="61"/>
      <c r="F14" s="61"/>
      <c r="G14" s="61"/>
      <c r="H14" s="61"/>
      <c r="I14" s="61"/>
      <c r="J14" s="61"/>
      <c r="K14" s="61"/>
      <c r="L14" s="61"/>
      <c r="M14" s="61"/>
    </row>
    <row r="15" spans="1:13" s="62" customFormat="1" ht="13.5" customHeight="1">
      <c r="A15" s="61"/>
      <c r="B15" s="61"/>
      <c r="C15" s="61" t="s">
        <v>182</v>
      </c>
      <c r="D15" s="61"/>
      <c r="E15" s="61"/>
      <c r="F15" s="61"/>
      <c r="G15" s="61"/>
      <c r="H15" s="61"/>
      <c r="I15" s="61"/>
      <c r="J15" s="61"/>
      <c r="K15" s="61"/>
      <c r="L15" s="61"/>
      <c r="M15" s="61"/>
    </row>
    <row r="16" spans="1:13" s="62" customFormat="1" ht="13.5" customHeight="1">
      <c r="A16" s="61"/>
      <c r="B16" s="61"/>
      <c r="C16" s="61" t="s">
        <v>334</v>
      </c>
      <c r="D16" s="61"/>
      <c r="E16" s="61"/>
      <c r="F16" s="61"/>
      <c r="G16" s="61"/>
      <c r="H16" s="61"/>
      <c r="I16" s="61"/>
      <c r="J16" s="61"/>
      <c r="K16" s="61"/>
      <c r="L16" s="61"/>
      <c r="M16" s="61"/>
    </row>
  </sheetData>
  <sheetProtection/>
  <mergeCells count="24">
    <mergeCell ref="L10:L11"/>
    <mergeCell ref="M10:M11"/>
    <mergeCell ref="H12:I13"/>
    <mergeCell ref="J12:J13"/>
    <mergeCell ref="K12:K13"/>
    <mergeCell ref="L12:L13"/>
    <mergeCell ref="M12:M13"/>
    <mergeCell ref="J10:J11"/>
    <mergeCell ref="K10:K11"/>
    <mergeCell ref="B12:B13"/>
    <mergeCell ref="C12:C13"/>
    <mergeCell ref="D12:D13"/>
    <mergeCell ref="E12:F13"/>
    <mergeCell ref="G12:G13"/>
    <mergeCell ref="B8:C8"/>
    <mergeCell ref="E8:G8"/>
    <mergeCell ref="E9:I9"/>
    <mergeCell ref="J9:K9"/>
    <mergeCell ref="B10:B11"/>
    <mergeCell ref="C10:C11"/>
    <mergeCell ref="D10:D11"/>
    <mergeCell ref="E10:F11"/>
    <mergeCell ref="G10:G11"/>
    <mergeCell ref="H10:I11"/>
  </mergeCells>
  <printOptions/>
  <pageMargins left="0.7" right="0.7" top="0.75" bottom="0.75" header="0.3" footer="0.3"/>
  <pageSetup orientation="portrait" paperSize="9" r:id="rId1"/>
</worksheet>
</file>

<file path=xl/worksheets/sheet12.xml><?xml version="1.0" encoding="utf-8"?>
<worksheet xmlns="http://schemas.openxmlformats.org/spreadsheetml/2006/main" xmlns:r="http://schemas.openxmlformats.org/officeDocument/2006/relationships">
  <dimension ref="A1:N66"/>
  <sheetViews>
    <sheetView zoomScalePageLayoutView="0" workbookViewId="0" topLeftCell="A1">
      <selection activeCell="A1" sqref="A1"/>
    </sheetView>
  </sheetViews>
  <sheetFormatPr defaultColWidth="9.00390625" defaultRowHeight="13.5"/>
  <sheetData>
    <row r="1" spans="1:13" s="62" customFormat="1" ht="14.25" customHeight="1">
      <c r="A1" s="61"/>
      <c r="B1" s="61" t="s">
        <v>127</v>
      </c>
      <c r="C1" s="61"/>
      <c r="D1" s="61"/>
      <c r="E1" s="61"/>
      <c r="F1" s="61"/>
      <c r="G1" s="61"/>
      <c r="H1" s="61"/>
      <c r="I1" s="61"/>
      <c r="J1" s="61"/>
      <c r="K1" s="61"/>
      <c r="L1" s="61"/>
      <c r="M1" s="61"/>
    </row>
    <row r="2" spans="1:13" s="62" customFormat="1" ht="14.25" customHeight="1">
      <c r="A2" s="61"/>
      <c r="B2" s="61"/>
      <c r="C2" s="61" t="s">
        <v>128</v>
      </c>
      <c r="D2" s="61"/>
      <c r="E2" s="61"/>
      <c r="F2" s="61"/>
      <c r="G2" s="61"/>
      <c r="H2" s="61"/>
      <c r="I2" s="61"/>
      <c r="J2" s="61"/>
      <c r="K2" s="61"/>
      <c r="L2" s="61"/>
      <c r="M2" s="61"/>
    </row>
    <row r="3" spans="1:13" s="62" customFormat="1" ht="14.25" customHeight="1">
      <c r="A3" s="61"/>
      <c r="B3" s="61"/>
      <c r="C3" s="61" t="s">
        <v>129</v>
      </c>
      <c r="D3" s="61"/>
      <c r="E3" s="61"/>
      <c r="F3" s="61"/>
      <c r="G3" s="61"/>
      <c r="H3" s="61"/>
      <c r="I3" s="61"/>
      <c r="J3" s="61"/>
      <c r="K3" s="61"/>
      <c r="L3" s="61"/>
      <c r="M3" s="61"/>
    </row>
    <row r="4" spans="1:13" s="62" customFormat="1" ht="14.25" customHeight="1">
      <c r="A4" s="61"/>
      <c r="B4" s="61"/>
      <c r="C4" s="61" t="s">
        <v>130</v>
      </c>
      <c r="D4" s="61"/>
      <c r="E4" s="61"/>
      <c r="F4" s="61"/>
      <c r="G4" s="61"/>
      <c r="H4" s="61"/>
      <c r="I4" s="61"/>
      <c r="J4" s="61"/>
      <c r="K4" s="61"/>
      <c r="L4" s="61"/>
      <c r="M4" s="61"/>
    </row>
    <row r="5" spans="1:13" s="62" customFormat="1" ht="14.25" customHeight="1">
      <c r="A5" s="61"/>
      <c r="B5" s="61"/>
      <c r="C5" s="61" t="s">
        <v>131</v>
      </c>
      <c r="D5" s="61"/>
      <c r="E5" s="61"/>
      <c r="F5" s="61"/>
      <c r="G5" s="61"/>
      <c r="H5" s="61"/>
      <c r="I5" s="61"/>
      <c r="J5" s="61"/>
      <c r="K5" s="61"/>
      <c r="L5" s="61"/>
      <c r="M5" s="61"/>
    </row>
    <row r="6" spans="1:13" s="62" customFormat="1" ht="14.25" customHeight="1">
      <c r="A6" s="61"/>
      <c r="B6" s="61"/>
      <c r="C6" s="61"/>
      <c r="D6" s="61"/>
      <c r="E6" s="61"/>
      <c r="F6" s="61"/>
      <c r="G6" s="61"/>
      <c r="H6" s="61"/>
      <c r="I6" s="61"/>
      <c r="J6" s="61"/>
      <c r="K6" s="61"/>
      <c r="L6" s="61"/>
      <c r="M6" s="61"/>
    </row>
    <row r="7" spans="1:13" s="62" customFormat="1" ht="14.25" customHeight="1">
      <c r="A7" s="61"/>
      <c r="B7" s="61"/>
      <c r="C7" s="61"/>
      <c r="D7" s="61"/>
      <c r="E7" s="61"/>
      <c r="F7" s="61"/>
      <c r="G7" s="61"/>
      <c r="H7" s="61"/>
      <c r="I7" s="61"/>
      <c r="J7" s="61"/>
      <c r="K7" s="61"/>
      <c r="L7" s="61"/>
      <c r="M7" s="61"/>
    </row>
    <row r="8" spans="1:13" s="62" customFormat="1" ht="14.25" customHeight="1" thickBot="1">
      <c r="A8" s="61"/>
      <c r="B8" s="304">
        <v>44717</v>
      </c>
      <c r="C8" s="305"/>
      <c r="D8" s="63">
        <f>B8</f>
        <v>44717</v>
      </c>
      <c r="E8" s="306" t="s">
        <v>236</v>
      </c>
      <c r="F8" s="305"/>
      <c r="G8" s="305"/>
      <c r="H8" s="64" t="s">
        <v>132</v>
      </c>
      <c r="I8" s="65" t="s">
        <v>204</v>
      </c>
      <c r="J8" s="66" t="s">
        <v>133</v>
      </c>
      <c r="K8" s="67" t="s">
        <v>217</v>
      </c>
      <c r="L8" s="68" t="s">
        <v>134</v>
      </c>
      <c r="M8" s="69"/>
    </row>
    <row r="9" spans="1:13" s="62" customFormat="1" ht="14.25" customHeight="1" thickBot="1">
      <c r="A9" s="61"/>
      <c r="B9" s="70"/>
      <c r="C9" s="71" t="s">
        <v>135</v>
      </c>
      <c r="D9" s="71" t="s">
        <v>136</v>
      </c>
      <c r="E9" s="307" t="s">
        <v>137</v>
      </c>
      <c r="F9" s="308"/>
      <c r="G9" s="308"/>
      <c r="H9" s="308"/>
      <c r="I9" s="309"/>
      <c r="J9" s="307" t="s">
        <v>138</v>
      </c>
      <c r="K9" s="309"/>
      <c r="L9" s="72" t="s">
        <v>139</v>
      </c>
      <c r="M9" s="73" t="s">
        <v>140</v>
      </c>
    </row>
    <row r="10" spans="1:13" s="62" customFormat="1" ht="14.25" customHeight="1">
      <c r="A10" s="61"/>
      <c r="B10" s="285">
        <v>1</v>
      </c>
      <c r="C10" s="287">
        <v>0.3958333333333333</v>
      </c>
      <c r="D10" s="289" t="s">
        <v>141</v>
      </c>
      <c r="E10" s="315" t="s">
        <v>562</v>
      </c>
      <c r="F10" s="316"/>
      <c r="G10" s="294" t="s">
        <v>142</v>
      </c>
      <c r="H10" s="319" t="s">
        <v>563</v>
      </c>
      <c r="I10" s="320"/>
      <c r="J10" s="310" t="s">
        <v>148</v>
      </c>
      <c r="K10" s="312" t="s">
        <v>146</v>
      </c>
      <c r="L10" s="300"/>
      <c r="M10" s="302" t="s">
        <v>159</v>
      </c>
    </row>
    <row r="11" spans="1:13" s="62" customFormat="1" ht="14.25" customHeight="1" thickBot="1">
      <c r="A11" s="61"/>
      <c r="B11" s="286"/>
      <c r="C11" s="288"/>
      <c r="D11" s="288"/>
      <c r="E11" s="317"/>
      <c r="F11" s="318"/>
      <c r="G11" s="295"/>
      <c r="H11" s="321"/>
      <c r="I11" s="322"/>
      <c r="J11" s="311"/>
      <c r="K11" s="313"/>
      <c r="L11" s="301"/>
      <c r="M11" s="303"/>
    </row>
    <row r="12" spans="1:13" s="62" customFormat="1" ht="14.25" customHeight="1">
      <c r="A12" s="61"/>
      <c r="B12" s="285">
        <v>2</v>
      </c>
      <c r="C12" s="287">
        <f>C10+TIME(0,70,0)</f>
        <v>0.4444444444444444</v>
      </c>
      <c r="D12" s="289" t="s">
        <v>143</v>
      </c>
      <c r="E12" s="290" t="s">
        <v>564</v>
      </c>
      <c r="F12" s="291"/>
      <c r="G12" s="294" t="s">
        <v>142</v>
      </c>
      <c r="H12" s="296" t="s">
        <v>565</v>
      </c>
      <c r="I12" s="330"/>
      <c r="J12" s="310" t="s">
        <v>174</v>
      </c>
      <c r="K12" s="312" t="s">
        <v>159</v>
      </c>
      <c r="L12" s="300"/>
      <c r="M12" s="302" t="s">
        <v>148</v>
      </c>
    </row>
    <row r="13" spans="1:13" s="62" customFormat="1" ht="14.25" customHeight="1" thickBot="1">
      <c r="A13" s="61"/>
      <c r="B13" s="286"/>
      <c r="C13" s="288"/>
      <c r="D13" s="288"/>
      <c r="E13" s="292"/>
      <c r="F13" s="293"/>
      <c r="G13" s="295"/>
      <c r="H13" s="331"/>
      <c r="I13" s="332"/>
      <c r="J13" s="311"/>
      <c r="K13" s="313"/>
      <c r="L13" s="301"/>
      <c r="M13" s="314"/>
    </row>
    <row r="14" spans="1:13" s="62" customFormat="1" ht="14.25" customHeight="1">
      <c r="A14" s="61"/>
      <c r="B14" s="285">
        <v>3</v>
      </c>
      <c r="C14" s="287">
        <f>C12+TIME(0,70,0)</f>
        <v>0.4930555555555555</v>
      </c>
      <c r="D14" s="289" t="s">
        <v>141</v>
      </c>
      <c r="E14" s="290" t="s">
        <v>566</v>
      </c>
      <c r="F14" s="291"/>
      <c r="G14" s="294" t="s">
        <v>142</v>
      </c>
      <c r="H14" s="296" t="s">
        <v>567</v>
      </c>
      <c r="I14" s="330"/>
      <c r="J14" s="310" t="s">
        <v>156</v>
      </c>
      <c r="K14" s="312" t="s">
        <v>156</v>
      </c>
      <c r="L14" s="300"/>
      <c r="M14" s="302" t="s">
        <v>156</v>
      </c>
    </row>
    <row r="15" spans="1:13" s="62" customFormat="1" ht="14.25" customHeight="1" thickBot="1">
      <c r="A15" s="61"/>
      <c r="B15" s="286"/>
      <c r="C15" s="288"/>
      <c r="D15" s="288"/>
      <c r="E15" s="292"/>
      <c r="F15" s="293"/>
      <c r="G15" s="295"/>
      <c r="H15" s="331"/>
      <c r="I15" s="332"/>
      <c r="J15" s="311"/>
      <c r="K15" s="313"/>
      <c r="L15" s="301"/>
      <c r="M15" s="303"/>
    </row>
    <row r="16" spans="1:13" s="62" customFormat="1" ht="14.25" customHeight="1">
      <c r="A16" s="61"/>
      <c r="B16" s="285">
        <v>4</v>
      </c>
      <c r="C16" s="287">
        <f>C14+TIME(0,70,0)</f>
        <v>0.5416666666666666</v>
      </c>
      <c r="D16" s="289" t="s">
        <v>143</v>
      </c>
      <c r="E16" s="290" t="s">
        <v>568</v>
      </c>
      <c r="F16" s="291"/>
      <c r="G16" s="294" t="s">
        <v>142</v>
      </c>
      <c r="H16" s="296" t="s">
        <v>569</v>
      </c>
      <c r="I16" s="330"/>
      <c r="J16" s="310" t="s">
        <v>159</v>
      </c>
      <c r="K16" s="312" t="s">
        <v>146</v>
      </c>
      <c r="L16" s="300"/>
      <c r="M16" s="302" t="s">
        <v>174</v>
      </c>
    </row>
    <row r="17" spans="1:13" s="62" customFormat="1" ht="14.25" customHeight="1" thickBot="1">
      <c r="A17" s="61"/>
      <c r="B17" s="286"/>
      <c r="C17" s="288"/>
      <c r="D17" s="288"/>
      <c r="E17" s="292"/>
      <c r="F17" s="293"/>
      <c r="G17" s="295"/>
      <c r="H17" s="331"/>
      <c r="I17" s="332"/>
      <c r="J17" s="311"/>
      <c r="K17" s="313"/>
      <c r="L17" s="301"/>
      <c r="M17" s="303"/>
    </row>
    <row r="18" spans="1:13" s="62" customFormat="1" ht="14.25" customHeight="1">
      <c r="A18" s="61"/>
      <c r="B18" s="285">
        <v>5</v>
      </c>
      <c r="C18" s="287">
        <f>C16+TIME(0,70,0)</f>
        <v>0.5902777777777778</v>
      </c>
      <c r="D18" s="289" t="s">
        <v>141</v>
      </c>
      <c r="E18" s="290" t="s">
        <v>294</v>
      </c>
      <c r="F18" s="291"/>
      <c r="G18" s="294" t="s">
        <v>142</v>
      </c>
      <c r="H18" s="296" t="s">
        <v>486</v>
      </c>
      <c r="I18" s="330"/>
      <c r="J18" s="310" t="s">
        <v>148</v>
      </c>
      <c r="K18" s="312" t="s">
        <v>174</v>
      </c>
      <c r="L18" s="300"/>
      <c r="M18" s="302" t="s">
        <v>156</v>
      </c>
    </row>
    <row r="19" spans="1:13" s="62" customFormat="1" ht="14.25" customHeight="1" thickBot="1">
      <c r="A19" s="61"/>
      <c r="B19" s="286"/>
      <c r="C19" s="288"/>
      <c r="D19" s="288"/>
      <c r="E19" s="292"/>
      <c r="F19" s="293"/>
      <c r="G19" s="295"/>
      <c r="H19" s="331"/>
      <c r="I19" s="332"/>
      <c r="J19" s="311"/>
      <c r="K19" s="313"/>
      <c r="L19" s="301"/>
      <c r="M19" s="303"/>
    </row>
    <row r="20" spans="1:13" s="62" customFormat="1" ht="14.25" customHeight="1">
      <c r="A20" s="61"/>
      <c r="B20" s="61"/>
      <c r="C20" s="61" t="s">
        <v>144</v>
      </c>
      <c r="D20" s="61"/>
      <c r="E20" s="61"/>
      <c r="F20" s="61"/>
      <c r="G20" s="61"/>
      <c r="H20" s="61"/>
      <c r="I20" s="61"/>
      <c r="J20" s="61"/>
      <c r="K20" s="61"/>
      <c r="L20" s="61"/>
      <c r="M20" s="61"/>
    </row>
    <row r="21" spans="1:13" s="62" customFormat="1" ht="13.5" customHeight="1">
      <c r="A21" s="61"/>
      <c r="B21" s="61"/>
      <c r="C21" s="61" t="s">
        <v>182</v>
      </c>
      <c r="D21" s="61"/>
      <c r="E21" s="61"/>
      <c r="F21" s="61"/>
      <c r="G21" s="61"/>
      <c r="H21" s="61"/>
      <c r="I21" s="61"/>
      <c r="J21" s="61"/>
      <c r="K21" s="61"/>
      <c r="L21" s="61"/>
      <c r="M21" s="61"/>
    </row>
    <row r="22" spans="1:13" s="62" customFormat="1" ht="13.5" customHeight="1">
      <c r="A22" s="61"/>
      <c r="B22" s="61"/>
      <c r="C22" s="61" t="s">
        <v>219</v>
      </c>
      <c r="D22" s="61"/>
      <c r="E22" s="61"/>
      <c r="F22" s="61"/>
      <c r="G22" s="61"/>
      <c r="H22" s="61"/>
      <c r="I22" s="61"/>
      <c r="J22" s="61"/>
      <c r="K22" s="61"/>
      <c r="L22" s="61"/>
      <c r="M22" s="61"/>
    </row>
    <row r="24" spans="2:13" ht="14.25" thickBot="1">
      <c r="B24" s="304">
        <v>44717</v>
      </c>
      <c r="C24" s="305"/>
      <c r="D24" s="63">
        <f>B24</f>
        <v>44717</v>
      </c>
      <c r="E24" s="306" t="s">
        <v>199</v>
      </c>
      <c r="F24" s="305"/>
      <c r="G24" s="305"/>
      <c r="H24" s="64" t="s">
        <v>132</v>
      </c>
      <c r="I24" s="65" t="s">
        <v>205</v>
      </c>
      <c r="J24" s="66" t="s">
        <v>133</v>
      </c>
      <c r="K24" s="67" t="s">
        <v>225</v>
      </c>
      <c r="L24" s="68" t="s">
        <v>134</v>
      </c>
      <c r="M24" s="69"/>
    </row>
    <row r="25" spans="2:13" ht="14.25" thickBot="1">
      <c r="B25" s="70"/>
      <c r="C25" s="71" t="s">
        <v>135</v>
      </c>
      <c r="D25" s="71" t="s">
        <v>136</v>
      </c>
      <c r="E25" s="307" t="s">
        <v>137</v>
      </c>
      <c r="F25" s="308"/>
      <c r="G25" s="308"/>
      <c r="H25" s="308"/>
      <c r="I25" s="309"/>
      <c r="J25" s="307" t="s">
        <v>138</v>
      </c>
      <c r="K25" s="309"/>
      <c r="L25" s="72" t="s">
        <v>139</v>
      </c>
      <c r="M25" s="73" t="s">
        <v>140</v>
      </c>
    </row>
    <row r="26" spans="2:13" ht="13.5">
      <c r="B26" s="285">
        <v>1</v>
      </c>
      <c r="C26" s="287">
        <v>0.40625</v>
      </c>
      <c r="D26" s="289" t="s">
        <v>143</v>
      </c>
      <c r="E26" s="315" t="s">
        <v>541</v>
      </c>
      <c r="F26" s="316"/>
      <c r="G26" s="294" t="s">
        <v>142</v>
      </c>
      <c r="H26" s="319" t="s">
        <v>542</v>
      </c>
      <c r="I26" s="320"/>
      <c r="J26" s="310" t="s">
        <v>173</v>
      </c>
      <c r="K26" s="312" t="s">
        <v>172</v>
      </c>
      <c r="L26" s="300"/>
      <c r="M26" s="302" t="s">
        <v>172</v>
      </c>
    </row>
    <row r="27" spans="2:13" ht="14.25" thickBot="1">
      <c r="B27" s="286"/>
      <c r="C27" s="288"/>
      <c r="D27" s="288"/>
      <c r="E27" s="317"/>
      <c r="F27" s="318"/>
      <c r="G27" s="295"/>
      <c r="H27" s="321"/>
      <c r="I27" s="322"/>
      <c r="J27" s="311"/>
      <c r="K27" s="313"/>
      <c r="L27" s="301"/>
      <c r="M27" s="314"/>
    </row>
    <row r="28" spans="2:13" ht="13.5">
      <c r="B28" s="285">
        <v>2</v>
      </c>
      <c r="C28" s="287">
        <f>C26+TIME(0,70,0)</f>
        <v>0.4548611111111111</v>
      </c>
      <c r="D28" s="289" t="s">
        <v>143</v>
      </c>
      <c r="E28" s="315" t="s">
        <v>543</v>
      </c>
      <c r="F28" s="316"/>
      <c r="G28" s="294" t="s">
        <v>142</v>
      </c>
      <c r="H28" s="319" t="s">
        <v>544</v>
      </c>
      <c r="I28" s="320"/>
      <c r="J28" s="310" t="s">
        <v>158</v>
      </c>
      <c r="K28" s="312" t="s">
        <v>158</v>
      </c>
      <c r="L28" s="300"/>
      <c r="M28" s="302" t="s">
        <v>163</v>
      </c>
    </row>
    <row r="29" spans="2:13" ht="14.25" thickBot="1">
      <c r="B29" s="286"/>
      <c r="C29" s="288"/>
      <c r="D29" s="288"/>
      <c r="E29" s="317"/>
      <c r="F29" s="318"/>
      <c r="G29" s="295"/>
      <c r="H29" s="321"/>
      <c r="I29" s="322"/>
      <c r="J29" s="311"/>
      <c r="K29" s="313"/>
      <c r="L29" s="301"/>
      <c r="M29" s="303"/>
    </row>
    <row r="30" spans="2:13" ht="13.5">
      <c r="B30" s="285">
        <v>3</v>
      </c>
      <c r="C30" s="287">
        <f>C28+TIME(0,70,0)</f>
        <v>0.5034722222222222</v>
      </c>
      <c r="D30" s="289" t="s">
        <v>143</v>
      </c>
      <c r="E30" s="315" t="s">
        <v>472</v>
      </c>
      <c r="F30" s="316"/>
      <c r="G30" s="294" t="s">
        <v>142</v>
      </c>
      <c r="H30" s="319" t="s">
        <v>545</v>
      </c>
      <c r="I30" s="320"/>
      <c r="J30" s="310" t="s">
        <v>163</v>
      </c>
      <c r="K30" s="312" t="s">
        <v>167</v>
      </c>
      <c r="L30" s="300"/>
      <c r="M30" s="302" t="s">
        <v>173</v>
      </c>
    </row>
    <row r="31" spans="2:13" ht="14.25" thickBot="1">
      <c r="B31" s="286"/>
      <c r="C31" s="288"/>
      <c r="D31" s="288"/>
      <c r="E31" s="317"/>
      <c r="F31" s="318"/>
      <c r="G31" s="295"/>
      <c r="H31" s="321"/>
      <c r="I31" s="322"/>
      <c r="J31" s="311"/>
      <c r="K31" s="313"/>
      <c r="L31" s="301"/>
      <c r="M31" s="303"/>
    </row>
    <row r="32" spans="2:13" ht="13.5" customHeight="1">
      <c r="B32" s="285">
        <v>4</v>
      </c>
      <c r="C32" s="287">
        <f>C30+TIME(0,70,0)</f>
        <v>0.5520833333333334</v>
      </c>
      <c r="D32" s="289" t="s">
        <v>141</v>
      </c>
      <c r="E32" s="290" t="s">
        <v>546</v>
      </c>
      <c r="F32" s="291"/>
      <c r="G32" s="294" t="s">
        <v>142</v>
      </c>
      <c r="H32" s="296" t="s">
        <v>547</v>
      </c>
      <c r="I32" s="330"/>
      <c r="J32" s="310" t="s">
        <v>161</v>
      </c>
      <c r="K32" s="312" t="s">
        <v>166</v>
      </c>
      <c r="L32" s="300"/>
      <c r="M32" s="302" t="s">
        <v>167</v>
      </c>
    </row>
    <row r="33" spans="2:13" ht="14.25" customHeight="1" thickBot="1">
      <c r="B33" s="286"/>
      <c r="C33" s="288"/>
      <c r="D33" s="288"/>
      <c r="E33" s="292"/>
      <c r="F33" s="293"/>
      <c r="G33" s="295"/>
      <c r="H33" s="331"/>
      <c r="I33" s="332"/>
      <c r="J33" s="311"/>
      <c r="K33" s="313"/>
      <c r="L33" s="301"/>
      <c r="M33" s="303"/>
    </row>
    <row r="34" spans="2:13" ht="13.5" customHeight="1">
      <c r="B34" s="285">
        <v>5</v>
      </c>
      <c r="C34" s="287">
        <f>C32+TIME(0,70,0)</f>
        <v>0.6006944444444445</v>
      </c>
      <c r="D34" s="289" t="s">
        <v>141</v>
      </c>
      <c r="E34" s="315" t="s">
        <v>548</v>
      </c>
      <c r="F34" s="316"/>
      <c r="G34" s="294" t="s">
        <v>142</v>
      </c>
      <c r="H34" s="319" t="s">
        <v>549</v>
      </c>
      <c r="I34" s="320"/>
      <c r="J34" s="310" t="s">
        <v>158</v>
      </c>
      <c r="K34" s="312" t="s">
        <v>148</v>
      </c>
      <c r="L34" s="300"/>
      <c r="M34" s="302" t="s">
        <v>158</v>
      </c>
    </row>
    <row r="35" spans="2:13" ht="14.25" customHeight="1" thickBot="1">
      <c r="B35" s="286"/>
      <c r="C35" s="288"/>
      <c r="D35" s="288"/>
      <c r="E35" s="317"/>
      <c r="F35" s="318"/>
      <c r="G35" s="295"/>
      <c r="H35" s="321"/>
      <c r="I35" s="322"/>
      <c r="J35" s="311"/>
      <c r="K35" s="313"/>
      <c r="L35" s="301"/>
      <c r="M35" s="303"/>
    </row>
    <row r="36" ht="13.5">
      <c r="C36" s="61" t="s">
        <v>144</v>
      </c>
    </row>
    <row r="37" ht="13.5">
      <c r="C37" s="61" t="s">
        <v>182</v>
      </c>
    </row>
    <row r="38" ht="13.5">
      <c r="C38" s="61" t="s">
        <v>332</v>
      </c>
    </row>
    <row r="39" ht="13.5">
      <c r="N39" s="221"/>
    </row>
    <row r="40" spans="1:13" s="62" customFormat="1" ht="14.25" customHeight="1" thickBot="1">
      <c r="A40" s="61"/>
      <c r="B40" s="304">
        <v>44717</v>
      </c>
      <c r="C40" s="305"/>
      <c r="D40" s="63">
        <f>B40</f>
        <v>44717</v>
      </c>
      <c r="E40" s="306" t="s">
        <v>193</v>
      </c>
      <c r="F40" s="305"/>
      <c r="G40" s="305"/>
      <c r="H40" s="64" t="s">
        <v>132</v>
      </c>
      <c r="I40" s="65" t="s">
        <v>335</v>
      </c>
      <c r="J40" s="66" t="s">
        <v>133</v>
      </c>
      <c r="K40" s="67" t="s">
        <v>560</v>
      </c>
      <c r="L40" s="68" t="s">
        <v>134</v>
      </c>
      <c r="M40" s="69"/>
    </row>
    <row r="41" spans="1:13" s="62" customFormat="1" ht="14.25" customHeight="1" thickBot="1">
      <c r="A41" s="61"/>
      <c r="B41" s="70"/>
      <c r="C41" s="71" t="s">
        <v>135</v>
      </c>
      <c r="D41" s="71" t="s">
        <v>136</v>
      </c>
      <c r="E41" s="307" t="s">
        <v>137</v>
      </c>
      <c r="F41" s="308"/>
      <c r="G41" s="308"/>
      <c r="H41" s="308"/>
      <c r="I41" s="309"/>
      <c r="J41" s="307" t="s">
        <v>138</v>
      </c>
      <c r="K41" s="309"/>
      <c r="L41" s="72" t="s">
        <v>139</v>
      </c>
      <c r="M41" s="73" t="s">
        <v>140</v>
      </c>
    </row>
    <row r="42" spans="1:13" s="62" customFormat="1" ht="14.25" customHeight="1">
      <c r="A42" s="61"/>
      <c r="B42" s="285">
        <v>1</v>
      </c>
      <c r="C42" s="287">
        <v>0.40625</v>
      </c>
      <c r="D42" s="289" t="s">
        <v>518</v>
      </c>
      <c r="E42" s="290" t="s">
        <v>550</v>
      </c>
      <c r="F42" s="291"/>
      <c r="G42" s="294" t="s">
        <v>142</v>
      </c>
      <c r="H42" s="296" t="s">
        <v>551</v>
      </c>
      <c r="I42" s="330"/>
      <c r="J42" s="310" t="s">
        <v>521</v>
      </c>
      <c r="K42" s="312" t="s">
        <v>521</v>
      </c>
      <c r="L42" s="300"/>
      <c r="M42" s="302" t="s">
        <v>149</v>
      </c>
    </row>
    <row r="43" spans="1:13" s="62" customFormat="1" ht="14.25" customHeight="1" thickBot="1">
      <c r="A43" s="61"/>
      <c r="B43" s="286"/>
      <c r="C43" s="288"/>
      <c r="D43" s="343"/>
      <c r="E43" s="292"/>
      <c r="F43" s="293"/>
      <c r="G43" s="295"/>
      <c r="H43" s="331"/>
      <c r="I43" s="332"/>
      <c r="J43" s="311"/>
      <c r="K43" s="313"/>
      <c r="L43" s="301"/>
      <c r="M43" s="314"/>
    </row>
    <row r="44" spans="1:13" s="62" customFormat="1" ht="14.25" customHeight="1">
      <c r="A44" s="61"/>
      <c r="B44" s="285">
        <v>2</v>
      </c>
      <c r="C44" s="287">
        <f>C42+TIME(0,70,0)</f>
        <v>0.4548611111111111</v>
      </c>
      <c r="D44" s="289" t="s">
        <v>519</v>
      </c>
      <c r="E44" s="315" t="s">
        <v>552</v>
      </c>
      <c r="F44" s="316"/>
      <c r="G44" s="294" t="s">
        <v>142</v>
      </c>
      <c r="H44" s="319" t="s">
        <v>553</v>
      </c>
      <c r="I44" s="320"/>
      <c r="J44" s="310" t="s">
        <v>150</v>
      </c>
      <c r="K44" s="312" t="s">
        <v>150</v>
      </c>
      <c r="L44" s="300"/>
      <c r="M44" s="302" t="s">
        <v>150</v>
      </c>
    </row>
    <row r="45" spans="1:13" s="62" customFormat="1" ht="14.25" customHeight="1" thickBot="1">
      <c r="A45" s="61"/>
      <c r="B45" s="286"/>
      <c r="C45" s="288"/>
      <c r="D45" s="343"/>
      <c r="E45" s="317"/>
      <c r="F45" s="318"/>
      <c r="G45" s="295"/>
      <c r="H45" s="321"/>
      <c r="I45" s="322"/>
      <c r="J45" s="311"/>
      <c r="K45" s="313"/>
      <c r="L45" s="301"/>
      <c r="M45" s="314"/>
    </row>
    <row r="46" spans="1:13" s="62" customFormat="1" ht="14.25" customHeight="1">
      <c r="A46" s="61"/>
      <c r="B46" s="285">
        <v>3</v>
      </c>
      <c r="C46" s="287">
        <f>C44+TIME(0,70,0)</f>
        <v>0.5034722222222222</v>
      </c>
      <c r="D46" s="289" t="s">
        <v>141</v>
      </c>
      <c r="E46" s="315" t="s">
        <v>554</v>
      </c>
      <c r="F46" s="316"/>
      <c r="G46" s="294" t="s">
        <v>142</v>
      </c>
      <c r="H46" s="319" t="s">
        <v>555</v>
      </c>
      <c r="I46" s="320"/>
      <c r="J46" s="310" t="s">
        <v>520</v>
      </c>
      <c r="K46" s="312" t="s">
        <v>520</v>
      </c>
      <c r="L46" s="300"/>
      <c r="M46" s="302" t="s">
        <v>152</v>
      </c>
    </row>
    <row r="47" spans="1:13" s="62" customFormat="1" ht="14.25" customHeight="1" thickBot="1">
      <c r="A47" s="61"/>
      <c r="B47" s="286"/>
      <c r="C47" s="288"/>
      <c r="D47" s="288"/>
      <c r="E47" s="317"/>
      <c r="F47" s="318"/>
      <c r="G47" s="295"/>
      <c r="H47" s="321"/>
      <c r="I47" s="322"/>
      <c r="J47" s="311"/>
      <c r="K47" s="313"/>
      <c r="L47" s="301"/>
      <c r="M47" s="303"/>
    </row>
    <row r="48" spans="1:13" s="62" customFormat="1" ht="14.25" customHeight="1">
      <c r="A48" s="61"/>
      <c r="B48" s="285">
        <v>4</v>
      </c>
      <c r="C48" s="287">
        <f>C46+TIME(0,70,0)</f>
        <v>0.5520833333333334</v>
      </c>
      <c r="D48" s="289" t="s">
        <v>141</v>
      </c>
      <c r="E48" s="290" t="s">
        <v>556</v>
      </c>
      <c r="F48" s="291"/>
      <c r="G48" s="294" t="s">
        <v>142</v>
      </c>
      <c r="H48" s="296" t="s">
        <v>557</v>
      </c>
      <c r="I48" s="330"/>
      <c r="J48" s="310" t="s">
        <v>524</v>
      </c>
      <c r="K48" s="312" t="s">
        <v>524</v>
      </c>
      <c r="L48" s="300"/>
      <c r="M48" s="302" t="s">
        <v>147</v>
      </c>
    </row>
    <row r="49" spans="1:13" s="62" customFormat="1" ht="14.25" customHeight="1" thickBot="1">
      <c r="A49" s="61"/>
      <c r="B49" s="286"/>
      <c r="C49" s="288"/>
      <c r="D49" s="288"/>
      <c r="E49" s="292"/>
      <c r="F49" s="293"/>
      <c r="G49" s="295"/>
      <c r="H49" s="331"/>
      <c r="I49" s="332"/>
      <c r="J49" s="311"/>
      <c r="K49" s="313"/>
      <c r="L49" s="301"/>
      <c r="M49" s="303"/>
    </row>
    <row r="50" spans="1:13" s="62" customFormat="1" ht="14.25" customHeight="1">
      <c r="A50" s="61"/>
      <c r="B50" s="285">
        <v>5</v>
      </c>
      <c r="C50" s="287">
        <f>C48+TIME(0,70,0)</f>
        <v>0.6006944444444445</v>
      </c>
      <c r="D50" s="289" t="s">
        <v>141</v>
      </c>
      <c r="E50" s="290" t="s">
        <v>558</v>
      </c>
      <c r="F50" s="291"/>
      <c r="G50" s="294" t="s">
        <v>142</v>
      </c>
      <c r="H50" s="296" t="s">
        <v>559</v>
      </c>
      <c r="I50" s="330"/>
      <c r="J50" s="310" t="s">
        <v>522</v>
      </c>
      <c r="K50" s="312" t="s">
        <v>522</v>
      </c>
      <c r="L50" s="300"/>
      <c r="M50" s="302" t="s">
        <v>151</v>
      </c>
    </row>
    <row r="51" spans="1:13" s="62" customFormat="1" ht="14.25" customHeight="1" thickBot="1">
      <c r="A51" s="61"/>
      <c r="B51" s="286"/>
      <c r="C51" s="288"/>
      <c r="D51" s="288"/>
      <c r="E51" s="292"/>
      <c r="F51" s="293"/>
      <c r="G51" s="295"/>
      <c r="H51" s="331"/>
      <c r="I51" s="332"/>
      <c r="J51" s="311"/>
      <c r="K51" s="313"/>
      <c r="L51" s="301"/>
      <c r="M51" s="303"/>
    </row>
    <row r="52" spans="1:13" s="62" customFormat="1" ht="14.25" customHeight="1">
      <c r="A52" s="61"/>
      <c r="B52" s="61"/>
      <c r="C52" s="61" t="s">
        <v>144</v>
      </c>
      <c r="D52" s="61"/>
      <c r="E52" s="61"/>
      <c r="F52" s="61"/>
      <c r="G52" s="61"/>
      <c r="H52" s="61"/>
      <c r="I52" s="61"/>
      <c r="J52" s="61"/>
      <c r="K52" s="61"/>
      <c r="L52" s="61"/>
      <c r="M52" s="61"/>
    </row>
    <row r="53" spans="1:7" s="62" customFormat="1" ht="13.5" customHeight="1">
      <c r="A53" s="61"/>
      <c r="B53" s="61"/>
      <c r="C53" s="61" t="s">
        <v>182</v>
      </c>
      <c r="D53" s="61"/>
      <c r="E53" s="61"/>
      <c r="F53" s="61"/>
      <c r="G53" s="61"/>
    </row>
    <row r="54" spans="1:7" s="62" customFormat="1" ht="13.5" customHeight="1">
      <c r="A54" s="61"/>
      <c r="B54" s="61"/>
      <c r="C54" s="61" t="s">
        <v>332</v>
      </c>
      <c r="D54" s="61"/>
      <c r="E54" s="61"/>
      <c r="F54" s="61"/>
      <c r="G54" s="61"/>
    </row>
    <row r="56" spans="1:13" s="62" customFormat="1" ht="14.25" customHeight="1" thickBot="1">
      <c r="A56" s="61"/>
      <c r="B56" s="304">
        <v>44717</v>
      </c>
      <c r="C56" s="305"/>
      <c r="D56" s="63">
        <f>B56</f>
        <v>44717</v>
      </c>
      <c r="E56" s="306" t="s">
        <v>192</v>
      </c>
      <c r="F56" s="305"/>
      <c r="G56" s="305"/>
      <c r="H56" s="64" t="s">
        <v>132</v>
      </c>
      <c r="I56" s="65" t="s">
        <v>208</v>
      </c>
      <c r="J56" s="66" t="s">
        <v>133</v>
      </c>
      <c r="K56" s="67" t="s">
        <v>561</v>
      </c>
      <c r="L56" s="68" t="s">
        <v>134</v>
      </c>
      <c r="M56" s="69"/>
    </row>
    <row r="57" spans="1:13" s="62" customFormat="1" ht="14.25" customHeight="1" thickBot="1">
      <c r="A57" s="61"/>
      <c r="B57" s="70"/>
      <c r="C57" s="71" t="s">
        <v>135</v>
      </c>
      <c r="D57" s="71" t="s">
        <v>136</v>
      </c>
      <c r="E57" s="307" t="s">
        <v>137</v>
      </c>
      <c r="F57" s="308"/>
      <c r="G57" s="308"/>
      <c r="H57" s="308"/>
      <c r="I57" s="309"/>
      <c r="J57" s="307" t="s">
        <v>138</v>
      </c>
      <c r="K57" s="309"/>
      <c r="L57" s="72" t="s">
        <v>139</v>
      </c>
      <c r="M57" s="73" t="s">
        <v>140</v>
      </c>
    </row>
    <row r="58" spans="1:13" s="62" customFormat="1" ht="14.25" customHeight="1">
      <c r="A58" s="61"/>
      <c r="B58" s="285">
        <v>1</v>
      </c>
      <c r="C58" s="287">
        <v>0.40625</v>
      </c>
      <c r="D58" s="289" t="s">
        <v>518</v>
      </c>
      <c r="E58" s="333" t="s">
        <v>535</v>
      </c>
      <c r="F58" s="334"/>
      <c r="G58" s="337" t="s">
        <v>142</v>
      </c>
      <c r="H58" s="339" t="s">
        <v>536</v>
      </c>
      <c r="I58" s="340"/>
      <c r="J58" s="310" t="s">
        <v>154</v>
      </c>
      <c r="K58" s="312" t="s">
        <v>154</v>
      </c>
      <c r="L58" s="300"/>
      <c r="M58" s="302" t="s">
        <v>168</v>
      </c>
    </row>
    <row r="59" spans="1:13" s="62" customFormat="1" ht="14.25" customHeight="1" thickBot="1">
      <c r="A59" s="61"/>
      <c r="B59" s="286"/>
      <c r="C59" s="288"/>
      <c r="D59" s="343"/>
      <c r="E59" s="335"/>
      <c r="F59" s="336"/>
      <c r="G59" s="338"/>
      <c r="H59" s="341"/>
      <c r="I59" s="342"/>
      <c r="J59" s="311"/>
      <c r="K59" s="313"/>
      <c r="L59" s="301"/>
      <c r="M59" s="303"/>
    </row>
    <row r="60" spans="1:13" s="62" customFormat="1" ht="14.25" customHeight="1">
      <c r="A60" s="61"/>
      <c r="B60" s="285">
        <v>3</v>
      </c>
      <c r="C60" s="287">
        <f>C58+TIME(0,70,0)</f>
        <v>0.4548611111111111</v>
      </c>
      <c r="D60" s="289" t="s">
        <v>141</v>
      </c>
      <c r="E60" s="333" t="s">
        <v>537</v>
      </c>
      <c r="F60" s="334"/>
      <c r="G60" s="337" t="s">
        <v>142</v>
      </c>
      <c r="H60" s="339" t="s">
        <v>538</v>
      </c>
      <c r="I60" s="340"/>
      <c r="J60" s="310" t="s">
        <v>168</v>
      </c>
      <c r="K60" s="312" t="s">
        <v>168</v>
      </c>
      <c r="L60" s="300"/>
      <c r="M60" s="302" t="s">
        <v>523</v>
      </c>
    </row>
    <row r="61" spans="1:13" s="62" customFormat="1" ht="14.25" customHeight="1" thickBot="1">
      <c r="A61" s="61"/>
      <c r="B61" s="286"/>
      <c r="C61" s="288"/>
      <c r="D61" s="288"/>
      <c r="E61" s="335"/>
      <c r="F61" s="336"/>
      <c r="G61" s="338"/>
      <c r="H61" s="341"/>
      <c r="I61" s="342"/>
      <c r="J61" s="311"/>
      <c r="K61" s="313"/>
      <c r="L61" s="301"/>
      <c r="M61" s="303"/>
    </row>
    <row r="62" spans="1:13" s="62" customFormat="1" ht="14.25" customHeight="1">
      <c r="A62" s="61"/>
      <c r="B62" s="285">
        <v>5</v>
      </c>
      <c r="C62" s="287">
        <f>C60+TIME(0,70,0)</f>
        <v>0.5034722222222222</v>
      </c>
      <c r="D62" s="289" t="s">
        <v>141</v>
      </c>
      <c r="E62" s="333" t="s">
        <v>539</v>
      </c>
      <c r="F62" s="334"/>
      <c r="G62" s="337" t="s">
        <v>142</v>
      </c>
      <c r="H62" s="339" t="s">
        <v>540</v>
      </c>
      <c r="I62" s="340"/>
      <c r="J62" s="310" t="s">
        <v>186</v>
      </c>
      <c r="K62" s="312" t="s">
        <v>160</v>
      </c>
      <c r="L62" s="300"/>
      <c r="M62" s="302" t="s">
        <v>160</v>
      </c>
    </row>
    <row r="63" spans="1:13" s="62" customFormat="1" ht="14.25" customHeight="1" thickBot="1">
      <c r="A63" s="61"/>
      <c r="B63" s="286"/>
      <c r="C63" s="288"/>
      <c r="D63" s="288"/>
      <c r="E63" s="335"/>
      <c r="F63" s="336"/>
      <c r="G63" s="338"/>
      <c r="H63" s="341"/>
      <c r="I63" s="342"/>
      <c r="J63" s="311"/>
      <c r="K63" s="313"/>
      <c r="L63" s="301"/>
      <c r="M63" s="303"/>
    </row>
    <row r="64" spans="1:13" s="62" customFormat="1" ht="14.25" customHeight="1">
      <c r="A64" s="61"/>
      <c r="B64" s="61"/>
      <c r="C64" s="61" t="s">
        <v>144</v>
      </c>
      <c r="D64" s="61"/>
      <c r="E64" s="61"/>
      <c r="F64" s="61"/>
      <c r="G64" s="61"/>
      <c r="H64" s="61"/>
      <c r="I64" s="61"/>
      <c r="J64" s="61"/>
      <c r="K64" s="61"/>
      <c r="L64" s="61"/>
      <c r="M64" s="61"/>
    </row>
    <row r="65" spans="1:13" s="62" customFormat="1" ht="13.5" customHeight="1">
      <c r="A65" s="61"/>
      <c r="B65" s="61"/>
      <c r="C65" s="61" t="s">
        <v>182</v>
      </c>
      <c r="D65" s="61"/>
      <c r="E65" s="61"/>
      <c r="F65" s="61"/>
      <c r="G65" s="61"/>
      <c r="H65" s="61"/>
      <c r="I65" s="61"/>
      <c r="J65" s="61"/>
      <c r="K65" s="61"/>
      <c r="L65" s="61"/>
      <c r="M65" s="61"/>
    </row>
    <row r="66" spans="1:13" s="62" customFormat="1" ht="13.5" customHeight="1">
      <c r="A66" s="61"/>
      <c r="B66" s="61"/>
      <c r="C66" s="61" t="s">
        <v>332</v>
      </c>
      <c r="D66" s="61"/>
      <c r="E66" s="61"/>
      <c r="F66" s="61"/>
      <c r="G66" s="61"/>
      <c r="H66" s="61"/>
      <c r="I66" s="61"/>
      <c r="J66" s="61"/>
      <c r="K66" s="61"/>
      <c r="L66" s="61"/>
      <c r="M66" s="61"/>
    </row>
    <row r="67" ht="14.25" customHeight="1"/>
    <row r="68" ht="13.5" customHeight="1"/>
    <row r="69" ht="14.25" customHeight="1"/>
  </sheetData>
  <sheetProtection/>
  <mergeCells count="196">
    <mergeCell ref="L32:L33"/>
    <mergeCell ref="M32:M33"/>
    <mergeCell ref="B34:B35"/>
    <mergeCell ref="C34:C35"/>
    <mergeCell ref="D34:D35"/>
    <mergeCell ref="E32:F33"/>
    <mergeCell ref="G32:G33"/>
    <mergeCell ref="H32:I33"/>
    <mergeCell ref="J32:J33"/>
    <mergeCell ref="K32:K33"/>
    <mergeCell ref="L30:L31"/>
    <mergeCell ref="M30:M31"/>
    <mergeCell ref="B32:B33"/>
    <mergeCell ref="C32:C33"/>
    <mergeCell ref="D32:D33"/>
    <mergeCell ref="E34:F35"/>
    <mergeCell ref="G34:G35"/>
    <mergeCell ref="H34:I35"/>
    <mergeCell ref="L34:L35"/>
    <mergeCell ref="M34:M35"/>
    <mergeCell ref="J34:J35"/>
    <mergeCell ref="K34:K35"/>
    <mergeCell ref="J30:J31"/>
    <mergeCell ref="K30:K31"/>
    <mergeCell ref="J26:J27"/>
    <mergeCell ref="E28:F29"/>
    <mergeCell ref="E30:F31"/>
    <mergeCell ref="G30:G31"/>
    <mergeCell ref="H30:I31"/>
    <mergeCell ref="E26:F27"/>
    <mergeCell ref="B28:B29"/>
    <mergeCell ref="C28:C29"/>
    <mergeCell ref="D28:D29"/>
    <mergeCell ref="B30:B31"/>
    <mergeCell ref="C30:C31"/>
    <mergeCell ref="D30:D31"/>
    <mergeCell ref="E25:I25"/>
    <mergeCell ref="J25:K25"/>
    <mergeCell ref="M26:M27"/>
    <mergeCell ref="B26:B27"/>
    <mergeCell ref="C26:C27"/>
    <mergeCell ref="D26:D27"/>
    <mergeCell ref="G26:G27"/>
    <mergeCell ref="H26:I27"/>
    <mergeCell ref="L28:L29"/>
    <mergeCell ref="M28:M29"/>
    <mergeCell ref="L26:L27"/>
    <mergeCell ref="K26:K27"/>
    <mergeCell ref="G28:G29"/>
    <mergeCell ref="H28:I29"/>
    <mergeCell ref="K28:K29"/>
    <mergeCell ref="J28:J29"/>
    <mergeCell ref="G16:G17"/>
    <mergeCell ref="H16:I17"/>
    <mergeCell ref="J18:J19"/>
    <mergeCell ref="K18:K19"/>
    <mergeCell ref="L18:L19"/>
    <mergeCell ref="M18:M19"/>
    <mergeCell ref="G18:G19"/>
    <mergeCell ref="H18:I19"/>
    <mergeCell ref="D18:D19"/>
    <mergeCell ref="E18:F19"/>
    <mergeCell ref="B16:B17"/>
    <mergeCell ref="C16:C17"/>
    <mergeCell ref="D16:D17"/>
    <mergeCell ref="E16:F17"/>
    <mergeCell ref="L12:L13"/>
    <mergeCell ref="M12:M13"/>
    <mergeCell ref="B24:C24"/>
    <mergeCell ref="E24:G24"/>
    <mergeCell ref="J16:J17"/>
    <mergeCell ref="K16:K17"/>
    <mergeCell ref="L16:L17"/>
    <mergeCell ref="M16:M17"/>
    <mergeCell ref="B18:B19"/>
    <mergeCell ref="C18:C19"/>
    <mergeCell ref="B12:B13"/>
    <mergeCell ref="C12:C13"/>
    <mergeCell ref="D12:D13"/>
    <mergeCell ref="E12:F13"/>
    <mergeCell ref="G12:G13"/>
    <mergeCell ref="H12:I13"/>
    <mergeCell ref="B14:B15"/>
    <mergeCell ref="C14:C15"/>
    <mergeCell ref="D14:D15"/>
    <mergeCell ref="E14:F15"/>
    <mergeCell ref="G14:G15"/>
    <mergeCell ref="H14:I15"/>
    <mergeCell ref="J10:J11"/>
    <mergeCell ref="K10:K11"/>
    <mergeCell ref="J14:J15"/>
    <mergeCell ref="K14:K15"/>
    <mergeCell ref="L14:L15"/>
    <mergeCell ref="M14:M15"/>
    <mergeCell ref="L10:L11"/>
    <mergeCell ref="M10:M11"/>
    <mergeCell ref="J12:J13"/>
    <mergeCell ref="K12:K13"/>
    <mergeCell ref="B8:C8"/>
    <mergeCell ref="E8:G8"/>
    <mergeCell ref="E9:I9"/>
    <mergeCell ref="J9:K9"/>
    <mergeCell ref="B10:B11"/>
    <mergeCell ref="C10:C11"/>
    <mergeCell ref="D10:D11"/>
    <mergeCell ref="E10:F11"/>
    <mergeCell ref="G10:G11"/>
    <mergeCell ref="H10:I11"/>
    <mergeCell ref="B40:C40"/>
    <mergeCell ref="E40:G40"/>
    <mergeCell ref="E41:I41"/>
    <mergeCell ref="J41:K41"/>
    <mergeCell ref="B42:B43"/>
    <mergeCell ref="C42:C43"/>
    <mergeCell ref="D42:D43"/>
    <mergeCell ref="E42:F43"/>
    <mergeCell ref="G42:G43"/>
    <mergeCell ref="H42:I43"/>
    <mergeCell ref="J42:J43"/>
    <mergeCell ref="K42:K43"/>
    <mergeCell ref="L42:L43"/>
    <mergeCell ref="M42:M43"/>
    <mergeCell ref="B44:B45"/>
    <mergeCell ref="C44:C45"/>
    <mergeCell ref="D44:D45"/>
    <mergeCell ref="E44:F45"/>
    <mergeCell ref="G44:G45"/>
    <mergeCell ref="H44:I45"/>
    <mergeCell ref="J44:J45"/>
    <mergeCell ref="K44:K45"/>
    <mergeCell ref="L44:L45"/>
    <mergeCell ref="M44:M45"/>
    <mergeCell ref="B46:B47"/>
    <mergeCell ref="C46:C47"/>
    <mergeCell ref="D46:D47"/>
    <mergeCell ref="E46:F47"/>
    <mergeCell ref="G46:G47"/>
    <mergeCell ref="H46:I47"/>
    <mergeCell ref="J46:J47"/>
    <mergeCell ref="K46:K47"/>
    <mergeCell ref="L46:L47"/>
    <mergeCell ref="M46:M47"/>
    <mergeCell ref="B48:B49"/>
    <mergeCell ref="C48:C49"/>
    <mergeCell ref="D48:D49"/>
    <mergeCell ref="E48:F49"/>
    <mergeCell ref="G48:G49"/>
    <mergeCell ref="H48:I49"/>
    <mergeCell ref="J48:J49"/>
    <mergeCell ref="K48:K49"/>
    <mergeCell ref="L48:L49"/>
    <mergeCell ref="M48:M49"/>
    <mergeCell ref="B50:B51"/>
    <mergeCell ref="C50:C51"/>
    <mergeCell ref="D50:D51"/>
    <mergeCell ref="E50:F51"/>
    <mergeCell ref="G50:G51"/>
    <mergeCell ref="H50:I51"/>
    <mergeCell ref="J50:J51"/>
    <mergeCell ref="K50:K51"/>
    <mergeCell ref="L50:L51"/>
    <mergeCell ref="M50:M51"/>
    <mergeCell ref="B56:C56"/>
    <mergeCell ref="E56:G56"/>
    <mergeCell ref="B58:B59"/>
    <mergeCell ref="C58:C59"/>
    <mergeCell ref="D58:D59"/>
    <mergeCell ref="E58:F59"/>
    <mergeCell ref="G58:G59"/>
    <mergeCell ref="H58:I59"/>
    <mergeCell ref="L58:L59"/>
    <mergeCell ref="M58:M59"/>
    <mergeCell ref="E57:I57"/>
    <mergeCell ref="J57:K57"/>
    <mergeCell ref="J58:J59"/>
    <mergeCell ref="K58:K59"/>
    <mergeCell ref="B60:B61"/>
    <mergeCell ref="C60:C61"/>
    <mergeCell ref="D60:D61"/>
    <mergeCell ref="E60:F61"/>
    <mergeCell ref="G60:G61"/>
    <mergeCell ref="H60:I61"/>
    <mergeCell ref="J62:J63"/>
    <mergeCell ref="K62:K63"/>
    <mergeCell ref="L60:L61"/>
    <mergeCell ref="M60:M61"/>
    <mergeCell ref="J60:J61"/>
    <mergeCell ref="K60:K61"/>
    <mergeCell ref="L62:L63"/>
    <mergeCell ref="M62:M63"/>
    <mergeCell ref="B62:B63"/>
    <mergeCell ref="C62:C63"/>
    <mergeCell ref="D62:D63"/>
    <mergeCell ref="E62:F63"/>
    <mergeCell ref="G62:G63"/>
    <mergeCell ref="H62:I63"/>
  </mergeCells>
  <printOptions/>
  <pageMargins left="0.7" right="0.7" top="0.75" bottom="0.75" header="0.3" footer="0.3"/>
  <pageSetup orientation="portrait" paperSize="9" r:id="rId1"/>
</worksheet>
</file>

<file path=xl/worksheets/sheet13.xml><?xml version="1.0" encoding="utf-8"?>
<worksheet xmlns="http://schemas.openxmlformats.org/spreadsheetml/2006/main" xmlns:r="http://schemas.openxmlformats.org/officeDocument/2006/relationships">
  <dimension ref="A1:M16"/>
  <sheetViews>
    <sheetView zoomScalePageLayoutView="0" workbookViewId="0" topLeftCell="A1">
      <selection activeCell="A1" sqref="A1"/>
    </sheetView>
  </sheetViews>
  <sheetFormatPr defaultColWidth="9.00390625" defaultRowHeight="13.5"/>
  <sheetData>
    <row r="1" spans="1:13" s="62" customFormat="1" ht="14.25" customHeight="1">
      <c r="A1" s="61"/>
      <c r="B1" s="61" t="s">
        <v>127</v>
      </c>
      <c r="C1" s="61"/>
      <c r="D1" s="61"/>
      <c r="E1" s="61"/>
      <c r="F1" s="61"/>
      <c r="G1" s="61"/>
      <c r="H1" s="61"/>
      <c r="I1" s="61"/>
      <c r="J1" s="61"/>
      <c r="K1" s="61"/>
      <c r="L1" s="61"/>
      <c r="M1" s="61"/>
    </row>
    <row r="2" spans="1:13" s="62" customFormat="1" ht="14.25" customHeight="1">
      <c r="A2" s="61"/>
      <c r="B2" s="61"/>
      <c r="C2" s="61" t="s">
        <v>128</v>
      </c>
      <c r="D2" s="61"/>
      <c r="E2" s="61"/>
      <c r="F2" s="61"/>
      <c r="G2" s="61"/>
      <c r="H2" s="61"/>
      <c r="I2" s="61"/>
      <c r="J2" s="61"/>
      <c r="K2" s="61"/>
      <c r="L2" s="61"/>
      <c r="M2" s="61"/>
    </row>
    <row r="3" spans="1:13" s="62" customFormat="1" ht="14.25" customHeight="1">
      <c r="A3" s="61"/>
      <c r="B3" s="61"/>
      <c r="C3" s="61" t="s">
        <v>129</v>
      </c>
      <c r="D3" s="61"/>
      <c r="E3" s="61"/>
      <c r="F3" s="61"/>
      <c r="G3" s="61"/>
      <c r="H3" s="61"/>
      <c r="I3" s="61"/>
      <c r="J3" s="61"/>
      <c r="K3" s="61"/>
      <c r="L3" s="61"/>
      <c r="M3" s="61"/>
    </row>
    <row r="4" spans="1:13" s="62" customFormat="1" ht="14.25" customHeight="1">
      <c r="A4" s="61"/>
      <c r="B4" s="61"/>
      <c r="C4" s="61" t="s">
        <v>130</v>
      </c>
      <c r="D4" s="61"/>
      <c r="E4" s="61"/>
      <c r="F4" s="61"/>
      <c r="G4" s="61"/>
      <c r="H4" s="61"/>
      <c r="I4" s="61"/>
      <c r="J4" s="61"/>
      <c r="K4" s="61"/>
      <c r="L4" s="61"/>
      <c r="M4" s="61"/>
    </row>
    <row r="5" spans="1:13" s="62" customFormat="1" ht="14.25" customHeight="1">
      <c r="A5" s="61"/>
      <c r="B5" s="61"/>
      <c r="C5" s="61" t="s">
        <v>131</v>
      </c>
      <c r="D5" s="61"/>
      <c r="E5" s="61"/>
      <c r="F5" s="61"/>
      <c r="G5" s="61"/>
      <c r="H5" s="61"/>
      <c r="I5" s="61"/>
      <c r="J5" s="61"/>
      <c r="K5" s="61"/>
      <c r="L5" s="61"/>
      <c r="M5" s="61"/>
    </row>
    <row r="6" spans="1:13" s="62" customFormat="1" ht="14.25" customHeight="1">
      <c r="A6" s="61"/>
      <c r="B6" s="61"/>
      <c r="C6" s="61"/>
      <c r="D6" s="61"/>
      <c r="E6" s="61"/>
      <c r="F6" s="61"/>
      <c r="G6" s="61"/>
      <c r="H6" s="61"/>
      <c r="I6" s="61"/>
      <c r="J6" s="61"/>
      <c r="K6" s="61"/>
      <c r="L6" s="61"/>
      <c r="M6" s="61"/>
    </row>
    <row r="7" spans="1:13" s="62" customFormat="1" ht="14.25" customHeight="1">
      <c r="A7" s="61"/>
      <c r="B7" s="61"/>
      <c r="C7" s="61"/>
      <c r="D7" s="61"/>
      <c r="E7" s="61"/>
      <c r="F7" s="61"/>
      <c r="G7" s="61"/>
      <c r="H7" s="61"/>
      <c r="I7" s="61"/>
      <c r="J7" s="61"/>
      <c r="K7" s="61"/>
      <c r="L7" s="61"/>
      <c r="M7" s="61"/>
    </row>
    <row r="8" spans="1:13" s="62" customFormat="1" ht="14.25" customHeight="1" thickBot="1">
      <c r="A8" s="61"/>
      <c r="B8" s="304">
        <v>44723</v>
      </c>
      <c r="C8" s="305"/>
      <c r="D8" s="63">
        <f>B8</f>
        <v>44723</v>
      </c>
      <c r="E8" s="306" t="s">
        <v>190</v>
      </c>
      <c r="F8" s="305"/>
      <c r="G8" s="305"/>
      <c r="H8" s="64" t="s">
        <v>132</v>
      </c>
      <c r="I8" s="65" t="s">
        <v>525</v>
      </c>
      <c r="J8" s="66" t="s">
        <v>133</v>
      </c>
      <c r="K8" s="67" t="s">
        <v>530</v>
      </c>
      <c r="L8" s="68" t="s">
        <v>134</v>
      </c>
      <c r="M8" s="69"/>
    </row>
    <row r="9" spans="1:13" s="62" customFormat="1" ht="14.25" customHeight="1" thickBot="1">
      <c r="A9" s="61"/>
      <c r="B9" s="70"/>
      <c r="C9" s="71" t="s">
        <v>135</v>
      </c>
      <c r="D9" s="71" t="s">
        <v>136</v>
      </c>
      <c r="E9" s="307" t="s">
        <v>137</v>
      </c>
      <c r="F9" s="308"/>
      <c r="G9" s="308"/>
      <c r="H9" s="308"/>
      <c r="I9" s="309"/>
      <c r="J9" s="307" t="s">
        <v>138</v>
      </c>
      <c r="K9" s="309"/>
      <c r="L9" s="72" t="s">
        <v>139</v>
      </c>
      <c r="M9" s="73" t="s">
        <v>140</v>
      </c>
    </row>
    <row r="10" spans="1:13" s="62" customFormat="1" ht="14.25" customHeight="1">
      <c r="A10" s="61"/>
      <c r="B10" s="285">
        <v>1</v>
      </c>
      <c r="C10" s="287">
        <v>0.5729166666666666</v>
      </c>
      <c r="D10" s="289" t="s">
        <v>141</v>
      </c>
      <c r="E10" s="290" t="s">
        <v>570</v>
      </c>
      <c r="F10" s="291"/>
      <c r="G10" s="294" t="s">
        <v>142</v>
      </c>
      <c r="H10" s="296" t="s">
        <v>571</v>
      </c>
      <c r="I10" s="330"/>
      <c r="J10" s="310" t="s">
        <v>174</v>
      </c>
      <c r="K10" s="312" t="s">
        <v>147</v>
      </c>
      <c r="L10" s="300"/>
      <c r="M10" s="302" t="s">
        <v>174</v>
      </c>
    </row>
    <row r="11" spans="1:13" s="62" customFormat="1" ht="14.25" customHeight="1" thickBot="1">
      <c r="A11" s="61"/>
      <c r="B11" s="286"/>
      <c r="C11" s="288"/>
      <c r="D11" s="288"/>
      <c r="E11" s="292"/>
      <c r="F11" s="293"/>
      <c r="G11" s="295"/>
      <c r="H11" s="331"/>
      <c r="I11" s="332"/>
      <c r="J11" s="311"/>
      <c r="K11" s="313"/>
      <c r="L11" s="301"/>
      <c r="M11" s="303"/>
    </row>
    <row r="12" spans="1:13" s="62" customFormat="1" ht="14.25" customHeight="1">
      <c r="A12" s="61"/>
      <c r="B12" s="285">
        <v>2</v>
      </c>
      <c r="C12" s="287">
        <f>C10+TIME(0,80,0)</f>
        <v>0.6284722222222222</v>
      </c>
      <c r="D12" s="289" t="s">
        <v>141</v>
      </c>
      <c r="E12" s="315" t="s">
        <v>572</v>
      </c>
      <c r="F12" s="316"/>
      <c r="G12" s="294" t="s">
        <v>142</v>
      </c>
      <c r="H12" s="319" t="s">
        <v>420</v>
      </c>
      <c r="I12" s="320"/>
      <c r="J12" s="310" t="s">
        <v>180</v>
      </c>
      <c r="K12" s="312" t="s">
        <v>178</v>
      </c>
      <c r="L12" s="300"/>
      <c r="M12" s="302" t="s">
        <v>180</v>
      </c>
    </row>
    <row r="13" spans="1:13" s="62" customFormat="1" ht="14.25" customHeight="1" thickBot="1">
      <c r="A13" s="61"/>
      <c r="B13" s="286"/>
      <c r="C13" s="288"/>
      <c r="D13" s="288"/>
      <c r="E13" s="317"/>
      <c r="F13" s="318"/>
      <c r="G13" s="295"/>
      <c r="H13" s="321"/>
      <c r="I13" s="322"/>
      <c r="J13" s="311"/>
      <c r="K13" s="313"/>
      <c r="L13" s="301"/>
      <c r="M13" s="314"/>
    </row>
    <row r="14" spans="1:13" s="62" customFormat="1" ht="14.25" customHeight="1">
      <c r="A14" s="61"/>
      <c r="B14" s="61"/>
      <c r="C14" s="61" t="s">
        <v>444</v>
      </c>
      <c r="D14" s="61"/>
      <c r="E14" s="61"/>
      <c r="F14" s="61"/>
      <c r="G14" s="61"/>
      <c r="H14" s="61"/>
      <c r="I14" s="61"/>
      <c r="J14" s="61"/>
      <c r="K14" s="61"/>
      <c r="L14" s="61"/>
      <c r="M14" s="61"/>
    </row>
    <row r="15" spans="1:13" s="62" customFormat="1" ht="13.5" customHeight="1">
      <c r="A15" s="61"/>
      <c r="B15" s="61"/>
      <c r="C15" s="61" t="s">
        <v>182</v>
      </c>
      <c r="D15" s="61"/>
      <c r="E15" s="61"/>
      <c r="F15" s="61"/>
      <c r="G15" s="61"/>
      <c r="H15" s="61"/>
      <c r="I15" s="61"/>
      <c r="J15" s="61"/>
      <c r="K15" s="61"/>
      <c r="L15" s="61"/>
      <c r="M15" s="61"/>
    </row>
    <row r="16" spans="1:13" s="62" customFormat="1" ht="13.5" customHeight="1">
      <c r="A16" s="61"/>
      <c r="B16" s="61"/>
      <c r="C16" s="61" t="s">
        <v>334</v>
      </c>
      <c r="D16" s="61"/>
      <c r="E16" s="61"/>
      <c r="F16" s="61"/>
      <c r="G16" s="61"/>
      <c r="H16" s="61"/>
      <c r="I16" s="61"/>
      <c r="J16" s="61"/>
      <c r="K16" s="61"/>
      <c r="L16" s="61"/>
      <c r="M16" s="61"/>
    </row>
  </sheetData>
  <sheetProtection/>
  <mergeCells count="24">
    <mergeCell ref="L10:L11"/>
    <mergeCell ref="M10:M11"/>
    <mergeCell ref="H12:I13"/>
    <mergeCell ref="J12:J13"/>
    <mergeCell ref="K12:K13"/>
    <mergeCell ref="L12:L13"/>
    <mergeCell ref="M12:M13"/>
    <mergeCell ref="J10:J11"/>
    <mergeCell ref="K10:K11"/>
    <mergeCell ref="B12:B13"/>
    <mergeCell ref="C12:C13"/>
    <mergeCell ref="D12:D13"/>
    <mergeCell ref="E12:F13"/>
    <mergeCell ref="G12:G13"/>
    <mergeCell ref="B8:C8"/>
    <mergeCell ref="E8:G8"/>
    <mergeCell ref="E9:I9"/>
    <mergeCell ref="J9:K9"/>
    <mergeCell ref="B10:B11"/>
    <mergeCell ref="C10:C11"/>
    <mergeCell ref="D10:D11"/>
    <mergeCell ref="E10:F11"/>
    <mergeCell ref="G10:G11"/>
    <mergeCell ref="H10:I11"/>
  </mergeCell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BN233"/>
  <sheetViews>
    <sheetView tabSelected="1" zoomScale="60" zoomScaleNormal="60" zoomScalePageLayoutView="0" workbookViewId="0" topLeftCell="A1">
      <selection activeCell="A1" sqref="A1"/>
    </sheetView>
  </sheetViews>
  <sheetFormatPr defaultColWidth="9.00390625" defaultRowHeight="13.5"/>
  <cols>
    <col min="1" max="66" width="3.50390625" style="0" customWidth="1"/>
    <col min="67" max="67" width="2.125" style="0" customWidth="1"/>
    <col min="69" max="69" width="9.375" style="0" bestFit="1" customWidth="1"/>
  </cols>
  <sheetData>
    <row r="1" spans="1:30" ht="13.5">
      <c r="A1" s="29" t="s">
        <v>111</v>
      </c>
      <c r="E1" s="230">
        <v>44684</v>
      </c>
      <c r="F1" s="230"/>
      <c r="G1" s="230"/>
      <c r="H1" s="83"/>
      <c r="AD1" s="29"/>
    </row>
    <row r="2" spans="1:30" ht="13.5">
      <c r="A2" s="29"/>
      <c r="E2" s="230">
        <v>44685</v>
      </c>
      <c r="F2" s="230"/>
      <c r="G2" s="230"/>
      <c r="H2" s="97"/>
      <c r="AD2" s="29"/>
    </row>
    <row r="3" spans="1:30" ht="13.5">
      <c r="A3" s="29"/>
      <c r="E3" s="230">
        <v>44686</v>
      </c>
      <c r="F3" s="230"/>
      <c r="G3" s="230"/>
      <c r="H3" s="98"/>
      <c r="AD3" s="29"/>
    </row>
    <row r="4" spans="1:30" ht="13.5">
      <c r="A4" s="29"/>
      <c r="E4" s="230">
        <v>44688</v>
      </c>
      <c r="F4" s="230"/>
      <c r="G4" s="230"/>
      <c r="H4" s="116"/>
      <c r="AD4" s="29"/>
    </row>
    <row r="5" spans="1:30" ht="13.5">
      <c r="A5" s="29"/>
      <c r="E5" s="230">
        <v>44689</v>
      </c>
      <c r="F5" s="230"/>
      <c r="G5" s="230"/>
      <c r="H5" s="117"/>
      <c r="AD5" s="29"/>
    </row>
    <row r="6" spans="1:30" ht="13.5">
      <c r="A6" s="29"/>
      <c r="E6" s="230">
        <v>44695</v>
      </c>
      <c r="F6" s="230"/>
      <c r="G6" s="230"/>
      <c r="H6" s="143"/>
      <c r="AD6" s="29"/>
    </row>
    <row r="7" spans="1:30" ht="13.5">
      <c r="A7" s="29"/>
      <c r="E7" s="230">
        <v>44696</v>
      </c>
      <c r="F7" s="230"/>
      <c r="G7" s="230"/>
      <c r="H7" s="165"/>
      <c r="AD7" s="29"/>
    </row>
    <row r="8" spans="1:30" ht="13.5">
      <c r="A8" s="29"/>
      <c r="E8" s="230">
        <v>44710</v>
      </c>
      <c r="F8" s="230"/>
      <c r="G8" s="230"/>
      <c r="H8" s="170"/>
      <c r="AD8" s="29"/>
    </row>
    <row r="9" spans="1:30" ht="13.5">
      <c r="A9" s="29"/>
      <c r="E9" s="230">
        <v>44716</v>
      </c>
      <c r="F9" s="230"/>
      <c r="G9" s="230"/>
      <c r="H9" s="171"/>
      <c r="AD9" s="29"/>
    </row>
    <row r="10" spans="1:30" ht="13.5">
      <c r="A10" s="29"/>
      <c r="E10" s="230">
        <v>44717</v>
      </c>
      <c r="F10" s="230"/>
      <c r="G10" s="230"/>
      <c r="H10" s="172"/>
      <c r="AD10" s="29"/>
    </row>
    <row r="11" spans="1:30" ht="13.5">
      <c r="A11" s="29"/>
      <c r="E11" s="230">
        <v>44723</v>
      </c>
      <c r="F11" s="230"/>
      <c r="G11" s="230"/>
      <c r="H11" s="207"/>
      <c r="AD11" s="29"/>
    </row>
    <row r="13" spans="1:60" ht="13.5" customHeight="1">
      <c r="A13" s="258" t="s">
        <v>125</v>
      </c>
      <c r="B13" s="259"/>
      <c r="C13" s="260"/>
      <c r="D13" s="240" t="str">
        <f>A16</f>
        <v>荏田西</v>
      </c>
      <c r="E13" s="241"/>
      <c r="F13" s="242"/>
      <c r="G13" s="240" t="str">
        <f>A19</f>
        <v>荏田南</v>
      </c>
      <c r="H13" s="241"/>
      <c r="I13" s="242"/>
      <c r="J13" s="240" t="str">
        <f>A22</f>
        <v>榎が丘</v>
      </c>
      <c r="K13" s="241"/>
      <c r="L13" s="242"/>
      <c r="M13" s="240" t="str">
        <f>A25</f>
        <v>鴨志田緑</v>
      </c>
      <c r="N13" s="241"/>
      <c r="O13" s="242"/>
      <c r="P13" s="240" t="str">
        <f>A28</f>
        <v>菊名</v>
      </c>
      <c r="Q13" s="241"/>
      <c r="R13" s="242"/>
      <c r="S13" s="240" t="str">
        <f>A31</f>
        <v>鉄</v>
      </c>
      <c r="T13" s="241"/>
      <c r="U13" s="242"/>
      <c r="V13" s="240" t="str">
        <f>A34</f>
        <v>駒岡</v>
      </c>
      <c r="W13" s="241"/>
      <c r="X13" s="242"/>
      <c r="Y13" s="240" t="str">
        <f>A37</f>
        <v>新吉田</v>
      </c>
      <c r="Z13" s="241"/>
      <c r="AA13" s="242"/>
      <c r="AB13" s="240" t="str">
        <f>A40</f>
        <v>すみれA</v>
      </c>
      <c r="AC13" s="241"/>
      <c r="AD13" s="242"/>
      <c r="AE13" s="240" t="str">
        <f>A43</f>
        <v>十日市場</v>
      </c>
      <c r="AF13" s="241"/>
      <c r="AG13" s="242"/>
      <c r="AH13" s="240" t="str">
        <f>A46</f>
        <v>中山</v>
      </c>
      <c r="AI13" s="241"/>
      <c r="AJ13" s="242"/>
      <c r="AK13" s="240" t="str">
        <f>A49</f>
        <v>長津田第二</v>
      </c>
      <c r="AL13" s="241"/>
      <c r="AM13" s="242"/>
      <c r="AN13" s="240" t="str">
        <f>A52</f>
        <v>東本郷</v>
      </c>
      <c r="AO13" s="241"/>
      <c r="AP13" s="242"/>
      <c r="AQ13" s="240" t="str">
        <f>A55</f>
        <v>山内</v>
      </c>
      <c r="AR13" s="241"/>
      <c r="AS13" s="242"/>
      <c r="AT13" s="240" t="str">
        <f>A58</f>
        <v>-</v>
      </c>
      <c r="AU13" s="241"/>
      <c r="AV13" s="242"/>
      <c r="AW13" s="249" t="s">
        <v>112</v>
      </c>
      <c r="AX13" s="250"/>
      <c r="AY13" s="251"/>
      <c r="AZ13" s="249" t="s">
        <v>113</v>
      </c>
      <c r="BA13" s="250"/>
      <c r="BB13" s="251"/>
      <c r="BC13" s="231" t="s">
        <v>114</v>
      </c>
      <c r="BD13" s="232"/>
      <c r="BE13" s="233"/>
      <c r="BF13" s="249" t="s">
        <v>115</v>
      </c>
      <c r="BG13" s="250"/>
      <c r="BH13" s="251"/>
    </row>
    <row r="14" spans="1:60" ht="13.5">
      <c r="A14" s="261"/>
      <c r="B14" s="262"/>
      <c r="C14" s="263"/>
      <c r="D14" s="243"/>
      <c r="E14" s="244"/>
      <c r="F14" s="245"/>
      <c r="G14" s="243"/>
      <c r="H14" s="244"/>
      <c r="I14" s="245"/>
      <c r="J14" s="243"/>
      <c r="K14" s="244"/>
      <c r="L14" s="245"/>
      <c r="M14" s="243"/>
      <c r="N14" s="244"/>
      <c r="O14" s="245"/>
      <c r="P14" s="243"/>
      <c r="Q14" s="244"/>
      <c r="R14" s="245"/>
      <c r="S14" s="243"/>
      <c r="T14" s="244"/>
      <c r="U14" s="245"/>
      <c r="V14" s="243"/>
      <c r="W14" s="244"/>
      <c r="X14" s="245"/>
      <c r="Y14" s="243"/>
      <c r="Z14" s="244"/>
      <c r="AA14" s="245"/>
      <c r="AB14" s="243"/>
      <c r="AC14" s="244"/>
      <c r="AD14" s="245"/>
      <c r="AE14" s="243"/>
      <c r="AF14" s="244"/>
      <c r="AG14" s="245"/>
      <c r="AH14" s="243"/>
      <c r="AI14" s="244"/>
      <c r="AJ14" s="245"/>
      <c r="AK14" s="243"/>
      <c r="AL14" s="244"/>
      <c r="AM14" s="245"/>
      <c r="AN14" s="243"/>
      <c r="AO14" s="244"/>
      <c r="AP14" s="245"/>
      <c r="AQ14" s="243"/>
      <c r="AR14" s="244"/>
      <c r="AS14" s="245"/>
      <c r="AT14" s="243"/>
      <c r="AU14" s="244"/>
      <c r="AV14" s="245"/>
      <c r="AW14" s="252"/>
      <c r="AX14" s="253"/>
      <c r="AY14" s="254"/>
      <c r="AZ14" s="252"/>
      <c r="BA14" s="253"/>
      <c r="BB14" s="254"/>
      <c r="BC14" s="234"/>
      <c r="BD14" s="235"/>
      <c r="BE14" s="236"/>
      <c r="BF14" s="252"/>
      <c r="BG14" s="253"/>
      <c r="BH14" s="254"/>
    </row>
    <row r="15" spans="1:60" ht="13.5">
      <c r="A15" s="264"/>
      <c r="B15" s="265"/>
      <c r="C15" s="266"/>
      <c r="D15" s="246"/>
      <c r="E15" s="247"/>
      <c r="F15" s="248"/>
      <c r="G15" s="246"/>
      <c r="H15" s="247"/>
      <c r="I15" s="248"/>
      <c r="J15" s="246"/>
      <c r="K15" s="247"/>
      <c r="L15" s="248"/>
      <c r="M15" s="246"/>
      <c r="N15" s="247"/>
      <c r="O15" s="248"/>
      <c r="P15" s="246"/>
      <c r="Q15" s="247"/>
      <c r="R15" s="248"/>
      <c r="S15" s="246"/>
      <c r="T15" s="247"/>
      <c r="U15" s="248"/>
      <c r="V15" s="246"/>
      <c r="W15" s="247"/>
      <c r="X15" s="248"/>
      <c r="Y15" s="246"/>
      <c r="Z15" s="247"/>
      <c r="AA15" s="248"/>
      <c r="AB15" s="246"/>
      <c r="AC15" s="247"/>
      <c r="AD15" s="248"/>
      <c r="AE15" s="246"/>
      <c r="AF15" s="247"/>
      <c r="AG15" s="248"/>
      <c r="AH15" s="246"/>
      <c r="AI15" s="247"/>
      <c r="AJ15" s="248"/>
      <c r="AK15" s="246"/>
      <c r="AL15" s="247"/>
      <c r="AM15" s="248"/>
      <c r="AN15" s="246"/>
      <c r="AO15" s="247"/>
      <c r="AP15" s="248"/>
      <c r="AQ15" s="246"/>
      <c r="AR15" s="247"/>
      <c r="AS15" s="248"/>
      <c r="AT15" s="246"/>
      <c r="AU15" s="247"/>
      <c r="AV15" s="248"/>
      <c r="AW15" s="255"/>
      <c r="AX15" s="256"/>
      <c r="AY15" s="257"/>
      <c r="AZ15" s="255"/>
      <c r="BA15" s="256"/>
      <c r="BB15" s="257"/>
      <c r="BC15" s="237"/>
      <c r="BD15" s="238"/>
      <c r="BE15" s="239"/>
      <c r="BF15" s="255"/>
      <c r="BG15" s="256"/>
      <c r="BH15" s="257"/>
    </row>
    <row r="16" spans="1:61" ht="13.5">
      <c r="A16" s="240" t="s">
        <v>183</v>
      </c>
      <c r="B16" s="241"/>
      <c r="C16" s="242"/>
      <c r="D16" s="31"/>
      <c r="E16" s="31">
        <f>IF(COUNTBLANK(D16)=0,"-","")</f>
      </c>
      <c r="F16" s="32"/>
      <c r="G16" s="74">
        <v>44</v>
      </c>
      <c r="H16" s="75"/>
      <c r="I16" s="76">
        <v>55</v>
      </c>
      <c r="J16" s="46"/>
      <c r="K16" s="33"/>
      <c r="L16" s="44"/>
      <c r="M16" s="84">
        <v>34</v>
      </c>
      <c r="N16" s="85"/>
      <c r="O16" s="86">
        <v>23</v>
      </c>
      <c r="P16" s="74">
        <v>34</v>
      </c>
      <c r="Q16" s="75"/>
      <c r="R16" s="76">
        <v>50</v>
      </c>
      <c r="S16" s="84">
        <v>30</v>
      </c>
      <c r="T16" s="85"/>
      <c r="U16" s="86">
        <v>70</v>
      </c>
      <c r="V16" s="156">
        <v>21</v>
      </c>
      <c r="W16" s="157"/>
      <c r="X16" s="158">
        <v>62</v>
      </c>
      <c r="Y16" s="156">
        <v>34</v>
      </c>
      <c r="Z16" s="157"/>
      <c r="AA16" s="158">
        <v>37</v>
      </c>
      <c r="AB16" s="46"/>
      <c r="AC16" s="33"/>
      <c r="AD16" s="44"/>
      <c r="AE16" s="46"/>
      <c r="AF16" s="33"/>
      <c r="AG16" s="44"/>
      <c r="AH16" s="46"/>
      <c r="AI16" s="33"/>
      <c r="AJ16" s="44"/>
      <c r="AK16" s="46"/>
      <c r="AL16" s="33"/>
      <c r="AM16" s="44"/>
      <c r="AN16" s="46"/>
      <c r="AO16" s="33"/>
      <c r="AP16" s="44"/>
      <c r="AQ16" s="46"/>
      <c r="AR16" s="33"/>
      <c r="AS16" s="44"/>
      <c r="AT16" s="46"/>
      <c r="AU16" s="33"/>
      <c r="AV16" s="44"/>
      <c r="AW16" s="249">
        <f>COUNTIF(D17:AV17,$D$111)*$L$111+COUNTIF(D17:AV17,$D$112)*$L$112+COUNTIF(D17:AV17,$D$113)*$L$113+COUNTIF(D17:AV17,$D$114)</f>
        <v>8</v>
      </c>
      <c r="AX16" s="250"/>
      <c r="AY16" s="251"/>
      <c r="AZ16" s="249">
        <f>IF(OR(D17=$D$112,D17=$D$115),0,D16-F16)+IF(OR(G17=$D$112,G17=$D$115),0,G16-I16)+IF(OR(J17=$D$112,J17=$D$115),0,J16-L16)+IF(OR(M17=$D$112,M17=$D$115),0,M16-O16)+IF(OR(P17=$D$112,P17=$D$115),0,P16-R16)+IF(OR(S17=$D$112,S17=$D$115),0,S16-U16)+IF(OR(V17=$D$112,V17=$D$115),0,V16-X16)+IF(OR(Y17=$D$112,Y17=$D$115),0,Y16-AA16)+IF(OR(AB17=$D$112,AB17=$D$115),0,AB16-AD16)+IF(OR(AE17=$D$112,AE17=$D$115),0,AE16-AG16)+IF(OR(AH17=$D$112,AH17=$D$115),0,AH16-AJ16)+IF(OR(AK17=$D$112,AK17=$D$115),0,AK16-AM16)+IF(OR(AN17=$D$112,AN17=$D$115),0,AN16-AP16)+IF(OR(AQ17=$D$112,AQ17=$D$115),0,AQ16-AS16)+IF(OR(AT17=$D$112,AT17=$D$115),0,AT16-AV16)</f>
        <v>-100</v>
      </c>
      <c r="BA16" s="250"/>
      <c r="BB16" s="251"/>
      <c r="BC16" s="276">
        <f>(IF(OR(D17=$D$112,D17=$D$115),0,D16)+IF(OR(G17=$D$112,G17=$D$115),0,G16)+IF(OR(J17=$D$112,J17=$D$115),0,J16)+IF(OR(M17=$D$112,M17=$D$115),0,M16)+IF(OR(P17=$D$112,P17=$D$115),0,P16)+IF(OR(S17=$D$112,S17=$D$115),0,S16)+IF(OR(V17=$D$112,V17=$D$115),0,V16)+IF(OR(Y17=$D$112,Y17=$D$115),0,Y16)+IF(OR(AB17=$D$112,AB17=$D$115),0,AB16)+IF(OR(AE17=$D$112,AE17=$D$115),0,AE16)+IF(OR(AH17=$D$112,AH17=$D$115),0,AH16)+IF(OR(AK17=$D$112,AK17=$D$115),0,AK16)+IF(OR(AN17=$D$112,AN17=$D$115),0,AN16)+IF(OR(AQ17=$D$112,AQ17=$D$115),0,AQ16)+IF(OR(AT17=$D$112,AT17=$D$115),0,AT16))/(IF(OR(D17=$D$112,D17=$D$115),0,F16)+IF(OR(G17=$D$112,G17=$D$115),0,I16)+IF(OR(J17=$D$112,J17=$D$115),0,L16)+IF(OR(M17=$D$112,M17=$D$115),0,O16)+IF(OR(P17=$D$112,P17=$D$115),0,R16)+IF(OR(S17=$D$112,S17=$D$115),0,U16)+IF(OR(V17=$D$112,V17=$D$115),0,X16)+IF(OR(Y17=$D$112,Y17=$D$115),0,AA16)+IF(OR(AB17=$D$112,AB17=$D$115),0,AD16)+IF(OR(AE17=$D$112,AE17=$D$115),0,AG16)+IF(OR(AH17=$D$112,AH17=$D$115),0,AJ16)+IF(OR(AK17=$D$112,AK17=$D$115),0,AM16)+IF(OR(AN17=$D$112,AN17=$D$115),0,AP16)+IF(OR(AQ17=$D$112,AQ17=$D$115),0,AS16)+IF(OR(AT17=$D$112,AT17=$D$115),0,AV16))</f>
        <v>0.6632996632996633</v>
      </c>
      <c r="BD16" s="277"/>
      <c r="BE16" s="278"/>
      <c r="BF16" s="267">
        <f>_xlfn.RANK.EQ(AW16,$AW$16:$AY$57,0)</f>
        <v>11</v>
      </c>
      <c r="BG16" s="268"/>
      <c r="BH16" s="269"/>
      <c r="BI16">
        <v>6</v>
      </c>
    </row>
    <row r="17" spans="1:60" ht="13.5">
      <c r="A17" s="243"/>
      <c r="B17" s="244"/>
      <c r="C17" s="245"/>
      <c r="D17" s="36">
        <f>IF(AND(D16="",F16=""),"",IF(D16&gt;F16,IF(AND(D16=20,F16=0),$D$112,$D$111),IF(D16=F16,$D$113,IF(AND(D16=0,F16=20),$D$115,$D$114))))</f>
      </c>
      <c r="E17" s="36"/>
      <c r="F17" s="37"/>
      <c r="G17" s="77" t="str">
        <f>IF(AND(G16="",I16=""),"",IF(G16&gt;I16,IF(AND(G16=20,I16=0),$D$112,$D$111),IF(G16=I16,$D$113,IF(AND(G16=0,I16=20),$D$115,$D$114))))</f>
        <v>×</v>
      </c>
      <c r="H17" s="78"/>
      <c r="I17" s="79"/>
      <c r="J17" s="35">
        <f>IF(AND(J16="",L16=""),"",IF(J16&gt;L16,IF(AND(J16=20,L16=0),$D$112,$D$111),IF(J16=L16,$D$113,IF(AND(J16=0,L16=20),$D$115,$D$114))))</f>
      </c>
      <c r="K17" s="36"/>
      <c r="L17" s="37"/>
      <c r="M17" s="95" t="str">
        <f>IF(AND(M16="",O16=""),"",IF(M16&gt;O16,IF(AND(M16=20,O16=0),$D$112,$D$111),IF(M16=O16,$D$113,IF(AND(M16=0,O16=20),$D$115,$D$114))))</f>
        <v>○</v>
      </c>
      <c r="N17" s="87"/>
      <c r="O17" s="88"/>
      <c r="P17" s="77" t="str">
        <f>IF(AND(P16="",R16=""),"",IF(P16&gt;R16,IF(AND(P16=20,R16=0),$D$112,$D$111),IF(P16=R16,$D$113,IF(AND(P16=0,R16=20),$D$115,$D$114))))</f>
        <v>×</v>
      </c>
      <c r="Q17" s="78"/>
      <c r="R17" s="79"/>
      <c r="S17" s="95" t="str">
        <f>IF(AND(S16="",U16=""),"",IF(S16&gt;U16,IF(AND(S16=20,U16=0),$D$112,$D$111),IF(S16=U16,$D$113,IF(AND(S16=0,U16=20),$D$115,$D$114))))</f>
        <v>×</v>
      </c>
      <c r="T17" s="87"/>
      <c r="U17" s="88"/>
      <c r="V17" s="159" t="str">
        <f>IF(AND(V16="",X16=""),"",IF(V16&gt;X16,IF(AND(V16=20,X16=0),$D$112,$D$111),IF(V16=X16,$D$113,IF(AND(V16=0,X16=20),$D$115,$D$114))))</f>
        <v>×</v>
      </c>
      <c r="W17" s="160"/>
      <c r="X17" s="161"/>
      <c r="Y17" s="159" t="str">
        <f>IF(AND(Y16="",AA16=""),"",IF(Y16&gt;AA16,IF(AND(Y16=20,AA16=0),$D$112,$D$111),IF(Y16=AA16,$D$113,IF(AND(Y16=0,AA16=20),$D$115,$D$114))))</f>
        <v>×</v>
      </c>
      <c r="Z17" s="160"/>
      <c r="AA17" s="161"/>
      <c r="AB17" s="35">
        <f>IF(AND(AB16="",AD16=""),"",IF(AB16&gt;AD16,IF(AND(AB16=20,AD16=0),$D$112,$D$111),IF(AB16=AD16,$D$113,IF(AND(AB16=0,AD16=20),$D$115,$D$114))))</f>
      </c>
      <c r="AC17" s="36"/>
      <c r="AD17" s="37"/>
      <c r="AE17" s="35">
        <f>IF(AND(AE16="",AG16=""),"",IF(AE16&gt;AG16,IF(AND(AE16=20,AG16=0),$D$112,$D$111),IF(AE16=AG16,$D$113,IF(AND(AE16=0,AG16=20),$D$115,$D$114))))</f>
      </c>
      <c r="AF17" s="36"/>
      <c r="AG17" s="37"/>
      <c r="AH17" s="35">
        <f>IF(AND(AH16="",AJ16=""),"",IF(AH16&gt;AJ16,IF(AND(AH16=20,AJ16=0),$D$112,$D$111),IF(AH16=AJ16,$D$113,IF(AND(AH16=0,AJ16=20),$D$115,$D$114))))</f>
      </c>
      <c r="AI17" s="36"/>
      <c r="AJ17" s="37"/>
      <c r="AK17" s="35">
        <f>IF(AND(AK16="",AM16=""),"",IF(AK16&gt;AM16,IF(AND(AK16=20,AM16=0),$D$112,$D$111),IF(AK16=AM16,$D$113,IF(AND(AK16=0,AM16=20),$D$115,$D$114))))</f>
      </c>
      <c r="AL17" s="36"/>
      <c r="AM17" s="37"/>
      <c r="AN17" s="35">
        <f>IF(AND(AN16="",AP16=""),"",IF(AN16&gt;AP16,IF(AND(AN16=20,AP16=0),$D$112,$D$111),IF(AN16=AP16,$D$113,IF(AND(AN16=0,AP16=20),$D$115,$D$114))))</f>
      </c>
      <c r="AO17" s="36"/>
      <c r="AP17" s="37"/>
      <c r="AQ17" s="35">
        <f>IF(AND(AQ16="",AS16=""),"",IF(AQ16&gt;AS16,IF(AND(AQ16=20,AS16=0),$D$112,$D$111),IF(AQ16=AS16,$D$113,IF(AND(AQ16=0,AS16=20),$D$115,$D$114))))</f>
      </c>
      <c r="AR17" s="36"/>
      <c r="AS17" s="37"/>
      <c r="AT17" s="35">
        <f>IF(AND(AT16="",AV16=""),"",IF(AT16&gt;AV16,IF(AND(AT16=20,AV16=0),$D$112,$D$111),IF(AT16=AV16,$D$113,IF(AND(AT16=0,AV16=20),$D$115,$D$114))))</f>
      </c>
      <c r="AU17" s="36"/>
      <c r="AV17" s="37"/>
      <c r="AW17" s="252"/>
      <c r="AX17" s="253"/>
      <c r="AY17" s="254"/>
      <c r="AZ17" s="252"/>
      <c r="BA17" s="253"/>
      <c r="BB17" s="254"/>
      <c r="BC17" s="279"/>
      <c r="BD17" s="280"/>
      <c r="BE17" s="281"/>
      <c r="BF17" s="270"/>
      <c r="BG17" s="271"/>
      <c r="BH17" s="272"/>
    </row>
    <row r="18" spans="1:60" ht="13.5">
      <c r="A18" s="246"/>
      <c r="B18" s="247"/>
      <c r="C18" s="248"/>
      <c r="D18" s="42"/>
      <c r="E18" s="42"/>
      <c r="F18" s="43"/>
      <c r="G18" s="80"/>
      <c r="H18" s="81"/>
      <c r="I18" s="82"/>
      <c r="J18" s="41"/>
      <c r="K18" s="42"/>
      <c r="L18" s="43"/>
      <c r="M18" s="89"/>
      <c r="N18" s="90"/>
      <c r="O18" s="91"/>
      <c r="P18" s="80"/>
      <c r="Q18" s="81"/>
      <c r="R18" s="109"/>
      <c r="S18" s="92"/>
      <c r="T18" s="93"/>
      <c r="U18" s="94"/>
      <c r="V18" s="166"/>
      <c r="W18" s="167"/>
      <c r="X18" s="169"/>
      <c r="Y18" s="166"/>
      <c r="Z18" s="167"/>
      <c r="AA18" s="169"/>
      <c r="AB18" s="48"/>
      <c r="AC18" s="49"/>
      <c r="AD18" s="50"/>
      <c r="AE18" s="41"/>
      <c r="AF18" s="42"/>
      <c r="AG18" s="43"/>
      <c r="AH18" s="41"/>
      <c r="AI18" s="42"/>
      <c r="AJ18" s="43"/>
      <c r="AK18" s="41"/>
      <c r="AL18" s="42"/>
      <c r="AM18" s="43"/>
      <c r="AN18" s="41"/>
      <c r="AO18" s="42"/>
      <c r="AP18" s="43"/>
      <c r="AQ18" s="41"/>
      <c r="AR18" s="42"/>
      <c r="AS18" s="43"/>
      <c r="AT18" s="41"/>
      <c r="AU18" s="42"/>
      <c r="AV18" s="43"/>
      <c r="AW18" s="255"/>
      <c r="AX18" s="256"/>
      <c r="AY18" s="257"/>
      <c r="AZ18" s="255"/>
      <c r="BA18" s="256"/>
      <c r="BB18" s="257"/>
      <c r="BC18" s="282"/>
      <c r="BD18" s="283"/>
      <c r="BE18" s="284"/>
      <c r="BF18" s="273"/>
      <c r="BG18" s="274"/>
      <c r="BH18" s="275"/>
    </row>
    <row r="19" spans="1:61" ht="13.5">
      <c r="A19" s="240" t="s">
        <v>147</v>
      </c>
      <c r="B19" s="241"/>
      <c r="C19" s="242"/>
      <c r="D19" s="74">
        <v>55</v>
      </c>
      <c r="E19" s="75"/>
      <c r="F19" s="76">
        <v>44</v>
      </c>
      <c r="G19" s="30"/>
      <c r="H19" s="31"/>
      <c r="I19" s="32"/>
      <c r="J19" s="84">
        <v>44</v>
      </c>
      <c r="K19" s="85"/>
      <c r="L19" s="86">
        <v>43</v>
      </c>
      <c r="M19" s="46"/>
      <c r="N19" s="33"/>
      <c r="O19" s="44"/>
      <c r="P19" s="74">
        <v>45</v>
      </c>
      <c r="Q19" s="75"/>
      <c r="R19" s="76">
        <v>28</v>
      </c>
      <c r="S19" s="193">
        <v>38</v>
      </c>
      <c r="T19" s="194"/>
      <c r="U19" s="195">
        <v>42</v>
      </c>
      <c r="V19" s="84">
        <v>49</v>
      </c>
      <c r="W19" s="85"/>
      <c r="X19" s="86">
        <v>64</v>
      </c>
      <c r="Y19" s="46"/>
      <c r="Z19" s="33"/>
      <c r="AA19" s="44"/>
      <c r="AB19" s="46"/>
      <c r="AC19" s="33"/>
      <c r="AD19" s="44"/>
      <c r="AE19" s="46"/>
      <c r="AF19" s="33"/>
      <c r="AG19" s="44"/>
      <c r="AH19" s="46"/>
      <c r="AI19" s="33"/>
      <c r="AJ19" s="44"/>
      <c r="AK19" s="46"/>
      <c r="AL19" s="33"/>
      <c r="AM19" s="44"/>
      <c r="AN19" s="193">
        <v>51</v>
      </c>
      <c r="AO19" s="194"/>
      <c r="AP19" s="195">
        <v>45</v>
      </c>
      <c r="AQ19" s="46"/>
      <c r="AR19" s="33"/>
      <c r="AS19" s="44"/>
      <c r="AT19" s="46"/>
      <c r="AU19" s="33"/>
      <c r="AV19" s="44"/>
      <c r="AW19" s="249">
        <f>COUNTIF(D20:AV20,$D$111)*$L$111+COUNTIF(D20:AV20,$D$112)*$L$112+COUNTIF(D20:AV20,$D$113)*$L$113+COUNTIF(D20:AV20,$D$114)</f>
        <v>14</v>
      </c>
      <c r="AX19" s="250"/>
      <c r="AY19" s="251"/>
      <c r="AZ19" s="249">
        <f>IF(OR(D20=$D$112,D20=$D$115),0,D19-F19)+IF(OR(G20=$D$112,G20=$D$115),0,G19-I19)+IF(OR(J20=$D$112,J20=$D$115),0,J19-L19)+IF(OR(M20=$D$112,M20=$D$115),0,M19-O19)+IF(OR(P20=$D$112,P20=$D$115),0,P19-R19)+IF(OR(S20=$D$112,S20=$D$115),0,S19-U19)+IF(OR(V20=$D$112,V20=$D$115),0,V19-X19)+IF(OR(Y20=$D$112,Y20=$D$115),0,Y19-AA19)+IF(OR(AB20=$D$112,AB20=$D$115),0,AB19-AD19)+IF(OR(AE20=$D$112,AE20=$D$115),0,AE19-AG19)+IF(OR(AH20=$D$112,AH20=$D$115),0,AH19-AJ19)+IF(OR(AK20=$D$112,AK20=$D$115),0,AK19-AM19)+IF(OR(AN20=$D$112,AN20=$D$115),0,AN19-AP19)+IF(OR(AQ20=$D$112,AQ20=$D$115),0,AQ19-AS19)+IF(OR(AT20=$D$112,AT20=$D$115),0,AT19-AV19)</f>
        <v>16</v>
      </c>
      <c r="BA19" s="250"/>
      <c r="BB19" s="251"/>
      <c r="BC19" s="276">
        <f>(IF(OR(D20=$D$112,D20=$D$115),0,D19)+IF(OR(G20=$D$112,G20=$D$115),0,G19)+IF(OR(J20=$D$112,J20=$D$115),0,J19)+IF(OR(M20=$D$112,M20=$D$115),0,M19)+IF(OR(P20=$D$112,P20=$D$115),0,P19)+IF(OR(S20=$D$112,S20=$D$115),0,S19)+IF(OR(V20=$D$112,V20=$D$115),0,V19)+IF(OR(Y20=$D$112,Y20=$D$115),0,Y19)+IF(OR(AB20=$D$112,AB20=$D$115),0,AB19)+IF(OR(AE20=$D$112,AE20=$D$115),0,AE19)+IF(OR(AH20=$D$112,AH20=$D$115),0,AH19)+IF(OR(AK20=$D$112,AK20=$D$115),0,AK19)+IF(OR(AN20=$D$112,AN20=$D$115),0,AN19)+IF(OR(AQ20=$D$112,AQ20=$D$115),0,AQ19)+IF(OR(AT20=$D$112,AT20=$D$115),0,AT19))/(IF(OR(D20=$D$112,D20=$D$115),0,F19)+IF(OR(G20=$D$112,G20=$D$115),0,I19)+IF(OR(J20=$D$112,J20=$D$115),0,L19)+IF(OR(M20=$D$112,M20=$D$115),0,O19)+IF(OR(P20=$D$112,P20=$D$115),0,R19)+IF(OR(S20=$D$112,S20=$D$115),0,U19)+IF(OR(V20=$D$112,V20=$D$115),0,X19)+IF(OR(Y20=$D$112,Y20=$D$115),0,AA19)+IF(OR(AB20=$D$112,AB20=$D$115),0,AD19)+IF(OR(AE20=$D$112,AE20=$D$115),0,AG19)+IF(OR(AH20=$D$112,AH20=$D$115),0,AJ19)+IF(OR(AK20=$D$112,AK20=$D$115),0,AM19)+IF(OR(AN20=$D$112,AN20=$D$115),0,AP19)+IF(OR(AQ20=$D$112,AQ20=$D$115),0,AS19)+IF(OR(AT20=$D$112,AT20=$D$115),0,AV19))</f>
        <v>1.0601503759398496</v>
      </c>
      <c r="BD19" s="277"/>
      <c r="BE19" s="278"/>
      <c r="BF19" s="267">
        <f>_xlfn.RANK.EQ(AW19,$AW$16:$AY$57,0)</f>
        <v>4</v>
      </c>
      <c r="BG19" s="268"/>
      <c r="BH19" s="269"/>
      <c r="BI19">
        <v>6</v>
      </c>
    </row>
    <row r="20" spans="1:60" ht="13.5">
      <c r="A20" s="243"/>
      <c r="B20" s="244"/>
      <c r="C20" s="245"/>
      <c r="D20" s="78" t="str">
        <f>IF(AND(D19="",F19=""),"",IF(D19&gt;F19,IF(AND(D19=20,F19=0),$D$112,$D$111),IF(D19=F19,$D$113,IF(AND(D19=0,F19=20),$D$115,$D$114))))</f>
        <v>○</v>
      </c>
      <c r="E20" s="78"/>
      <c r="F20" s="79"/>
      <c r="G20" s="36">
        <f>IF(AND(G19="",I19=""),"",IF(G19&gt;I19,IF(AND(G19=20,I19=0),$D$112,$D$111),IF(G19=I19,$D$113,IF(AND(G19=0,I19=20),$D$115,$D$114))))</f>
      </c>
      <c r="H20" s="36"/>
      <c r="I20" s="37"/>
      <c r="J20" s="87" t="str">
        <f>IF(AND(J19="",L19=""),"",IF(J19&gt;L19,IF(AND(J19=20,L19=0),$D$112,$D$111),IF(J19=L19,$D$113,IF(AND(J19=0,L19=20),$D$115,$D$114))))</f>
        <v>○</v>
      </c>
      <c r="K20" s="87"/>
      <c r="L20" s="88"/>
      <c r="M20" s="36">
        <f>IF(AND(M19="",O19=""),"",IF(M19&gt;O19,IF(AND(M19=20,O19=0),$D$112,$D$111),IF(M19=O19,$D$113,IF(AND(M19=0,O19=20),$D$115,$D$114))))</f>
      </c>
      <c r="N20" s="36"/>
      <c r="O20" s="37"/>
      <c r="P20" s="78" t="str">
        <f>IF(AND(P19="",R19=""),"",IF(P19&gt;R19,IF(AND(P19=20,R19=0),$D$112,$D$111),IF(P19=R19,$D$113,IF(AND(P19=0,R19=20),$D$115,$D$114))))</f>
        <v>○</v>
      </c>
      <c r="Q20" s="78"/>
      <c r="R20" s="79"/>
      <c r="S20" s="197" t="str">
        <f>IF(AND(S19="",U19=""),"",IF(S19&gt;U19,IF(AND(S19=20,U19=0),$D$112,$D$111),IF(S19=U19,$D$113,IF(AND(S19=0,U19=20),$D$115,$D$114))))</f>
        <v>×</v>
      </c>
      <c r="T20" s="197"/>
      <c r="U20" s="198"/>
      <c r="V20" s="87" t="str">
        <f>IF(AND(V19="",X19=""),"",IF(V19&gt;X19,IF(AND(V19=20,X19=0),$D$112,$D$111),IF(V19=X19,$D$113,IF(AND(V19=0,X19=20),$D$115,$D$114))))</f>
        <v>×</v>
      </c>
      <c r="W20" s="87"/>
      <c r="X20" s="88"/>
      <c r="Y20" s="36">
        <f>IF(AND(Y19="",AA19=""),"",IF(Y19&gt;AA19,IF(AND(Y19=20,AA19=0),$D$112,$D$111),IF(Y19=AA19,$D$113,IF(AND(Y19=0,AA19=20),$D$115,$D$114))))</f>
      </c>
      <c r="Z20" s="36"/>
      <c r="AA20" s="37"/>
      <c r="AB20" s="36">
        <f>IF(AND(AB19="",AD19=""),"",IF(AB19&gt;AD19,IF(AND(AB19=20,AD19=0),$D$112,$D$111),IF(AB19=AD19,$D$113,IF(AND(AB19=0,AD19=20),$D$115,$D$114))))</f>
      </c>
      <c r="AC20" s="36"/>
      <c r="AD20" s="37"/>
      <c r="AE20" s="36">
        <f>IF(AND(AE19="",AG19=""),"",IF(AE19&gt;AG19,IF(AND(AE19=20,AG19=0),$D$112,$D$111),IF(AE19=AG19,$D$113,IF(AND(AE19=0,AG19=20),$D$115,$D$114))))</f>
      </c>
      <c r="AF20" s="36"/>
      <c r="AG20" s="37"/>
      <c r="AH20" s="36">
        <f>IF(AND(AH19="",AJ19=""),"",IF(AH19&gt;AJ19,IF(AND(AH19=20,AJ19=0),$D$112,$D$111),IF(AH19=AJ19,$D$113,IF(AND(AH19=0,AJ19=20),$D$115,$D$114))))</f>
      </c>
      <c r="AI20" s="36"/>
      <c r="AJ20" s="37"/>
      <c r="AK20" s="36">
        <f>IF(AND(AK19="",AM19=""),"",IF(AK19&gt;AM19,IF(AND(AK19=20,AM19=0),$D$112,$D$111),IF(AK19=AM19,$D$113,IF(AND(AK19=0,AM19=20),$D$115,$D$114))))</f>
      </c>
      <c r="AL20" s="36"/>
      <c r="AM20" s="37"/>
      <c r="AN20" s="197" t="str">
        <f>IF(AND(AN19="",AP19=""),"",IF(AN19&gt;AP19,IF(AND(AN19=20,AP19=0),$D$112,$D$111),IF(AN19=AP19,$D$113,IF(AND(AN19=0,AP19=20),$D$115,$D$114))))</f>
        <v>○</v>
      </c>
      <c r="AO20" s="197"/>
      <c r="AP20" s="198"/>
      <c r="AQ20" s="36">
        <f>IF(AND(AQ19="",AS19=""),"",IF(AQ19&gt;AS19,IF(AND(AQ19=20,AS19=0),$D$112,$D$111),IF(AQ19=AS19,$D$113,IF(AND(AQ19=0,AS19=20),$D$115,$D$114))))</f>
      </c>
      <c r="AR20" s="36"/>
      <c r="AS20" s="37"/>
      <c r="AT20" s="36">
        <f>IF(AND(AT19="",AV19=""),"",IF(AT19&gt;AV19,IF(AND(AT19=20,AV19=0),$D$112,$D$111),IF(AT19=AV19,$D$113,IF(AND(AT19=0,AV19=20),$D$115,$D$114))))</f>
      </c>
      <c r="AU20" s="36"/>
      <c r="AV20" s="37"/>
      <c r="AW20" s="252"/>
      <c r="AX20" s="253"/>
      <c r="AY20" s="254"/>
      <c r="AZ20" s="252"/>
      <c r="BA20" s="253"/>
      <c r="BB20" s="254"/>
      <c r="BC20" s="279"/>
      <c r="BD20" s="280"/>
      <c r="BE20" s="281"/>
      <c r="BF20" s="270"/>
      <c r="BG20" s="271"/>
      <c r="BH20" s="272"/>
    </row>
    <row r="21" spans="1:60" ht="13.5">
      <c r="A21" s="246"/>
      <c r="B21" s="247"/>
      <c r="C21" s="248"/>
      <c r="D21" s="81"/>
      <c r="E21" s="81"/>
      <c r="F21" s="82"/>
      <c r="G21" s="41"/>
      <c r="H21" s="42"/>
      <c r="I21" s="43"/>
      <c r="J21" s="89"/>
      <c r="K21" s="90"/>
      <c r="L21" s="91"/>
      <c r="M21" s="41"/>
      <c r="N21" s="42"/>
      <c r="O21" s="43"/>
      <c r="P21" s="80"/>
      <c r="Q21" s="81"/>
      <c r="R21" s="109"/>
      <c r="S21" s="202"/>
      <c r="T21" s="203"/>
      <c r="U21" s="204"/>
      <c r="V21" s="92"/>
      <c r="W21" s="93"/>
      <c r="X21" s="94"/>
      <c r="Y21" s="48"/>
      <c r="Z21" s="49"/>
      <c r="AA21" s="47"/>
      <c r="AB21" s="48"/>
      <c r="AC21" s="49"/>
      <c r="AD21" s="50"/>
      <c r="AE21" s="41"/>
      <c r="AF21" s="42"/>
      <c r="AG21" s="43"/>
      <c r="AH21" s="41"/>
      <c r="AI21" s="42"/>
      <c r="AJ21" s="43"/>
      <c r="AK21" s="41"/>
      <c r="AL21" s="42"/>
      <c r="AM21" s="43"/>
      <c r="AN21" s="199"/>
      <c r="AO21" s="200"/>
      <c r="AP21" s="201"/>
      <c r="AQ21" s="41"/>
      <c r="AR21" s="42"/>
      <c r="AS21" s="43"/>
      <c r="AT21" s="41"/>
      <c r="AU21" s="42"/>
      <c r="AV21" s="43"/>
      <c r="AW21" s="255"/>
      <c r="AX21" s="256"/>
      <c r="AY21" s="257"/>
      <c r="AZ21" s="255"/>
      <c r="BA21" s="256"/>
      <c r="BB21" s="257"/>
      <c r="BC21" s="282"/>
      <c r="BD21" s="283"/>
      <c r="BE21" s="284"/>
      <c r="BF21" s="273"/>
      <c r="BG21" s="274"/>
      <c r="BH21" s="275"/>
    </row>
    <row r="22" spans="1:61" ht="13.5">
      <c r="A22" s="240" t="s">
        <v>145</v>
      </c>
      <c r="B22" s="241"/>
      <c r="C22" s="242"/>
      <c r="D22" s="46"/>
      <c r="E22" s="33"/>
      <c r="F22" s="44"/>
      <c r="G22" s="84">
        <v>43</v>
      </c>
      <c r="H22" s="85"/>
      <c r="I22" s="86">
        <v>44</v>
      </c>
      <c r="J22" s="30"/>
      <c r="K22" s="31"/>
      <c r="L22" s="32"/>
      <c r="M22" s="46"/>
      <c r="N22" s="33"/>
      <c r="O22" s="44"/>
      <c r="P22" s="46"/>
      <c r="Q22" s="33"/>
      <c r="R22" s="44"/>
      <c r="S22" s="130">
        <v>28</v>
      </c>
      <c r="T22" s="131"/>
      <c r="U22" s="132">
        <v>35</v>
      </c>
      <c r="V22" s="84">
        <v>21</v>
      </c>
      <c r="W22" s="85"/>
      <c r="X22" s="86">
        <v>44</v>
      </c>
      <c r="Y22" s="46"/>
      <c r="Z22" s="33"/>
      <c r="AA22" s="44"/>
      <c r="AB22" s="99">
        <v>39</v>
      </c>
      <c r="AC22" s="100"/>
      <c r="AD22" s="101">
        <v>36</v>
      </c>
      <c r="AE22" s="46"/>
      <c r="AF22" s="33"/>
      <c r="AG22" s="44"/>
      <c r="AH22" s="46"/>
      <c r="AI22" s="33">
        <f>IF(COUNTBLANK(AH22)=0,"-","")</f>
      </c>
      <c r="AJ22" s="44"/>
      <c r="AK22" s="156">
        <v>35</v>
      </c>
      <c r="AL22" s="157"/>
      <c r="AM22" s="158">
        <v>26</v>
      </c>
      <c r="AN22" s="99">
        <v>27</v>
      </c>
      <c r="AO22" s="100"/>
      <c r="AP22" s="101">
        <v>52</v>
      </c>
      <c r="AQ22" s="46"/>
      <c r="AR22" s="33"/>
      <c r="AS22" s="44"/>
      <c r="AT22" s="46"/>
      <c r="AU22" s="33"/>
      <c r="AV22" s="44"/>
      <c r="AW22" s="249">
        <f>COUNTIF(D23:AV23,$D$111)*$L$111+COUNTIF(D23:AV23,$D$112)*$L$112+COUNTIF(D23:AV23,$D$113)*$L$113+COUNTIF(D23:AV23,$D$114)</f>
        <v>10</v>
      </c>
      <c r="AX22" s="250"/>
      <c r="AY22" s="251"/>
      <c r="AZ22" s="249">
        <f>IF(OR(D23=$D$112,D23=$D$115),0,D22-F22)+IF(OR(G23=$D$112,G23=$D$115),0,G22-I22)+IF(OR(J23=$D$112,J23=$D$115),0,J22-L22)+IF(OR(M23=$D$112,M23=$D$115),0,M22-O22)+IF(OR(P23=$D$112,P23=$D$115),0,P22-R22)+IF(OR(S23=$D$112,S23=$D$115),0,S22-U22)+IF(OR(V23=$D$112,V23=$D$115),0,V22-X22)+IF(OR(Y23=$D$112,Y23=$D$115),0,Y22-AA22)+IF(OR(AB23=$D$112,AB23=$D$115),0,AB22-AD22)+IF(OR(AE23=$D$112,AE23=$D$115),0,AE22-AG22)+IF(OR(AH23=$D$112,AH23=$D$115),0,AH22-AJ22)+IF(OR(AK23=$D$112,AK23=$D$115),0,AK22-AM22)+IF(OR(AN23=$D$112,AN23=$D$115),0,AN22-AP22)+IF(OR(AQ23=$D$112,AQ23=$D$115),0,AQ22-AS22)+IF(OR(AT23=$D$112,AT23=$D$115),0,AT22-AV22)</f>
        <v>-44</v>
      </c>
      <c r="BA22" s="250"/>
      <c r="BB22" s="251"/>
      <c r="BC22" s="276">
        <f>(IF(OR(D23=$D$112,D23=$D$115),0,D22)+IF(OR(G23=$D$112,G23=$D$115),0,G22)+IF(OR(J23=$D$112,J23=$D$115),0,J22)+IF(OR(M23=$D$112,M23=$D$115),0,M22)+IF(OR(P23=$D$112,P23=$D$115),0,P22)+IF(OR(S23=$D$112,S23=$D$115),0,S22)+IF(OR(V23=$D$112,V23=$D$115),0,V22)+IF(OR(Y23=$D$112,Y23=$D$115),0,Y22)+IF(OR(AB23=$D$112,AB23=$D$115),0,AB22)+IF(OR(AE23=$D$112,AE23=$D$115),0,AE22)+IF(OR(AH23=$D$112,AH23=$D$115),0,AH22)+IF(OR(AK23=$D$112,AK23=$D$115),0,AK22)+IF(OR(AN23=$D$112,AN23=$D$115),0,AN22)+IF(OR(AQ23=$D$112,AQ23=$D$115),0,AQ22)+IF(OR(AT23=$D$112,AT23=$D$115),0,AT22))/(IF(OR(D23=$D$112,D23=$D$115),0,F22)+IF(OR(G23=$D$112,G23=$D$115),0,I22)+IF(OR(J23=$D$112,J23=$D$115),0,L22)+IF(OR(M23=$D$112,M23=$D$115),0,O22)+IF(OR(P23=$D$112,P23=$D$115),0,R22)+IF(OR(S23=$D$112,S23=$D$115),0,U22)+IF(OR(V23=$D$112,V23=$D$115),0,X22)+IF(OR(Y23=$D$112,Y23=$D$115),0,AA22)+IF(OR(AB23=$D$112,AB23=$D$115),0,AD22)+IF(OR(AE23=$D$112,AE23=$D$115),0,AG22)+IF(OR(AH23=$D$112,AH23=$D$115),0,AJ22)+IF(OR(AK23=$D$112,AK23=$D$115),0,AM22)+IF(OR(AN23=$D$112,AN23=$D$115),0,AP22)+IF(OR(AQ23=$D$112,AQ23=$D$115),0,AS22)+IF(OR(AT23=$D$112,AT23=$D$115),0,AV22))</f>
        <v>0.8143459915611815</v>
      </c>
      <c r="BD22" s="277"/>
      <c r="BE22" s="278"/>
      <c r="BF22" s="267">
        <f>_xlfn.RANK.EQ(AW22,$AW$16:$AY$57,0)</f>
        <v>9</v>
      </c>
      <c r="BG22" s="268"/>
      <c r="BH22" s="269"/>
      <c r="BI22">
        <v>6</v>
      </c>
    </row>
    <row r="23" spans="1:60" ht="13.5">
      <c r="A23" s="243"/>
      <c r="B23" s="244"/>
      <c r="C23" s="245"/>
      <c r="D23" s="36">
        <f>IF(AND(D22="",F22=""),"",IF(D22&gt;F22,IF(AND(D22=20,F22=0),$D$112,$D$111),IF(D22=F22,$D$113,IF(AND(D22=0,F22=20),$D$115,$D$114))))</f>
      </c>
      <c r="E23" s="36"/>
      <c r="F23" s="37"/>
      <c r="G23" s="87" t="str">
        <f>IF(AND(G22="",I22=""),"",IF(G22&gt;I22,IF(AND(G22=20,I22=0),$D$112,$D$111),IF(G22=I22,$D$113,IF(AND(G22=0,I22=20),$D$115,$D$114))))</f>
        <v>×</v>
      </c>
      <c r="H23" s="87"/>
      <c r="I23" s="88"/>
      <c r="J23" s="36">
        <f>IF(AND(J22="",L22=""),"",IF(J22&gt;L22,IF(AND(J22=20,L22=0),$D$112,$D$111),IF(J22=L22,$D$113,IF(AND(J22=0,L22=20),$D$115,$D$114))))</f>
      </c>
      <c r="K23" s="36"/>
      <c r="L23" s="37"/>
      <c r="M23" s="36">
        <f>IF(AND(M22="",O22=""),"",IF(M22&gt;O22,IF(AND(M22=20,O22=0),$D$112,$D$111),IF(M22=O22,$D$113,IF(AND(M22=0,O22=20),$D$115,$D$114))))</f>
      </c>
      <c r="N23" s="36"/>
      <c r="O23" s="37"/>
      <c r="P23" s="36">
        <f>IF(AND(P22="",R22=""),"",IF(P22&gt;R22,IF(AND(P22=20,R22=0),$D$112,$D$111),IF(P22=R22,$D$113,IF(AND(P22=0,R22=20),$D$115,$D$114))))</f>
      </c>
      <c r="Q23" s="36"/>
      <c r="R23" s="37"/>
      <c r="S23" s="133" t="str">
        <f>IF(AND(S22="",U22=""),"",IF(S22&gt;U22,IF(AND(S22=20,U22=0),$D$112,$D$111),IF(S22=U22,$D$113,IF(AND(S22=0,U22=20),$D$115,$D$114))))</f>
        <v>×</v>
      </c>
      <c r="T23" s="133"/>
      <c r="U23" s="134"/>
      <c r="V23" s="87" t="str">
        <f>IF(AND(V22="",X22=""),"",IF(V22&gt;X22,IF(AND(V22=20,X22=0),$D$112,$D$111),IF(V22=X22,$D$113,IF(AND(V22=0,X22=20),$D$115,$D$114))))</f>
        <v>×</v>
      </c>
      <c r="W23" s="87"/>
      <c r="X23" s="88"/>
      <c r="Y23" s="36">
        <f>IF(AND(Y22="",AA22=""),"",IF(Y22&gt;AA22,IF(AND(Y22=20,AA22=0),$D$112,$D$111),IF(Y22=AA22,$D$113,IF(AND(Y22=0,AA22=20),$D$115,$D$114))))</f>
      </c>
      <c r="Z23" s="36"/>
      <c r="AA23" s="37"/>
      <c r="AB23" s="102" t="str">
        <f>IF(AND(AB22="",AD22=""),"",IF(AB22&gt;AD22,IF(AND(AB22=20,AD22=0),$D$112,$D$111),IF(AB22=AD22,$D$113,IF(AND(AB22=0,AD22=20),$D$115,$D$114))))</f>
        <v>○</v>
      </c>
      <c r="AC23" s="102"/>
      <c r="AD23" s="103"/>
      <c r="AE23" s="36">
        <f>IF(AND(AE22="",AG22=""),"",IF(AE22&gt;AG22,IF(AND(AE22=20,AG22=0),$D$112,$D$111),IF(AE22=AG22,$D$113,IF(AND(AE22=0,AG22=20),$D$115,$D$114))))</f>
      </c>
      <c r="AF23" s="36"/>
      <c r="AG23" s="37"/>
      <c r="AH23" s="36">
        <f>IF(AND(AH22="",AJ22=""),"",IF(AH22&gt;AJ22,IF(AND(AH22=20,AJ22=0),$D$112,$D$111),IF(AH22=AJ22,$D$113,IF(AND(AH22=0,AJ22=20),$D$115,$D$114))))</f>
      </c>
      <c r="AI23" s="36"/>
      <c r="AJ23" s="37"/>
      <c r="AK23" s="160" t="str">
        <f>IF(AND(AK22="",AM22=""),"",IF(AK22&gt;AM22,IF(AND(AK22=20,AM22=0),$D$112,$D$111),IF(AK22=AM22,$D$113,IF(AND(AK22=0,AM22=20),$D$115,$D$114))))</f>
        <v>○</v>
      </c>
      <c r="AL23" s="160"/>
      <c r="AM23" s="161"/>
      <c r="AN23" s="102" t="str">
        <f>IF(AND(AN22="",AP22=""),"",IF(AN22&gt;AP22,IF(AND(AN22=20,AP22=0),$D$112,$D$111),IF(AN22=AP22,$D$113,IF(AND(AN22=0,AP22=20),$D$115,$D$114))))</f>
        <v>×</v>
      </c>
      <c r="AO23" s="102"/>
      <c r="AP23" s="103"/>
      <c r="AQ23" s="36">
        <f>IF(AND(AQ22="",AS22=""),"",IF(AQ22&gt;AS22,IF(AND(AQ22=20,AS22=0),$D$112,$D$111),IF(AQ22=AS22,$D$113,IF(AND(AQ22=0,AS22=20),$D$115,$D$114))))</f>
      </c>
      <c r="AR23" s="36"/>
      <c r="AS23" s="37"/>
      <c r="AT23" s="36">
        <f>IF(AND(AT22="",AV22=""),"",IF(AT22&gt;AV22,IF(AND(AT22=20,AV22=0),$D$112,$D$111),IF(AT22=AV22,$D$113,IF(AND(AT22=0,AV22=20),$D$115,$D$114))))</f>
      </c>
      <c r="AU23" s="36"/>
      <c r="AV23" s="37"/>
      <c r="AW23" s="252"/>
      <c r="AX23" s="253"/>
      <c r="AY23" s="254"/>
      <c r="AZ23" s="252"/>
      <c r="BA23" s="253"/>
      <c r="BB23" s="254"/>
      <c r="BC23" s="279"/>
      <c r="BD23" s="280"/>
      <c r="BE23" s="281"/>
      <c r="BF23" s="270"/>
      <c r="BG23" s="271"/>
      <c r="BH23" s="272"/>
    </row>
    <row r="24" spans="1:60" ht="13.5">
      <c r="A24" s="246"/>
      <c r="B24" s="247"/>
      <c r="C24" s="248"/>
      <c r="D24" s="42"/>
      <c r="E24" s="42"/>
      <c r="F24" s="43"/>
      <c r="G24" s="89"/>
      <c r="H24" s="90"/>
      <c r="I24" s="91"/>
      <c r="J24" s="41"/>
      <c r="K24" s="42"/>
      <c r="L24" s="43"/>
      <c r="M24" s="41"/>
      <c r="N24" s="42"/>
      <c r="O24" s="43"/>
      <c r="P24" s="38"/>
      <c r="Q24" s="39"/>
      <c r="R24" s="47"/>
      <c r="S24" s="135"/>
      <c r="T24" s="136"/>
      <c r="U24" s="141"/>
      <c r="V24" s="92"/>
      <c r="W24" s="93"/>
      <c r="X24" s="94"/>
      <c r="Y24" s="48"/>
      <c r="Z24" s="49"/>
      <c r="AA24" s="47"/>
      <c r="AB24" s="112"/>
      <c r="AC24" s="113"/>
      <c r="AD24" s="115"/>
      <c r="AE24" s="41"/>
      <c r="AF24" s="42"/>
      <c r="AG24" s="43"/>
      <c r="AH24" s="41"/>
      <c r="AI24" s="42"/>
      <c r="AJ24" s="43"/>
      <c r="AK24" s="162"/>
      <c r="AL24" s="163"/>
      <c r="AM24" s="164"/>
      <c r="AN24" s="104"/>
      <c r="AO24" s="105"/>
      <c r="AP24" s="106"/>
      <c r="AQ24" s="41"/>
      <c r="AR24" s="42"/>
      <c r="AS24" s="43"/>
      <c r="AT24" s="41"/>
      <c r="AU24" s="42"/>
      <c r="AV24" s="43"/>
      <c r="AW24" s="255"/>
      <c r="AX24" s="256"/>
      <c r="AY24" s="257"/>
      <c r="AZ24" s="255"/>
      <c r="BA24" s="256"/>
      <c r="BB24" s="257"/>
      <c r="BC24" s="282"/>
      <c r="BD24" s="283"/>
      <c r="BE24" s="284"/>
      <c r="BF24" s="273"/>
      <c r="BG24" s="274"/>
      <c r="BH24" s="275"/>
    </row>
    <row r="25" spans="1:61" ht="13.5">
      <c r="A25" s="240" t="s">
        <v>155</v>
      </c>
      <c r="B25" s="241"/>
      <c r="C25" s="242"/>
      <c r="D25" s="84">
        <v>23</v>
      </c>
      <c r="E25" s="85"/>
      <c r="F25" s="86">
        <v>34</v>
      </c>
      <c r="G25" s="46"/>
      <c r="H25" s="33"/>
      <c r="I25" s="44"/>
      <c r="J25" s="46"/>
      <c r="K25" s="33"/>
      <c r="L25" s="44"/>
      <c r="M25" s="30"/>
      <c r="N25" s="31"/>
      <c r="O25" s="32"/>
      <c r="P25" s="184">
        <v>18</v>
      </c>
      <c r="Q25" s="185"/>
      <c r="R25" s="186">
        <v>51</v>
      </c>
      <c r="S25" s="84">
        <v>27</v>
      </c>
      <c r="T25" s="85" t="str">
        <f>IF(COUNTBLANK(S25)=0,"-","")</f>
        <v>-</v>
      </c>
      <c r="U25" s="86">
        <v>58</v>
      </c>
      <c r="V25" s="46"/>
      <c r="W25" s="33">
        <f>IF(COUNTBLANK(V25)=0,"-","")</f>
      </c>
      <c r="X25" s="44"/>
      <c r="Y25" s="74">
        <v>26</v>
      </c>
      <c r="Z25" s="75" t="str">
        <f>IF(COUNTBLANK(Y25)=0,"-","")</f>
        <v>-</v>
      </c>
      <c r="AA25" s="76">
        <v>44</v>
      </c>
      <c r="AB25" s="130">
        <v>25</v>
      </c>
      <c r="AC25" s="131" t="str">
        <f>IF(COUNTBLANK(AB25)=0,"-","")</f>
        <v>-</v>
      </c>
      <c r="AD25" s="132">
        <v>67</v>
      </c>
      <c r="AE25" s="46"/>
      <c r="AF25" s="33"/>
      <c r="AG25" s="44"/>
      <c r="AH25" s="74">
        <v>41</v>
      </c>
      <c r="AI25" s="75" t="str">
        <f>IF(COUNTBLANK(AH25)=0,"-","")</f>
        <v>-</v>
      </c>
      <c r="AJ25" s="76">
        <v>55</v>
      </c>
      <c r="AK25" s="46"/>
      <c r="AL25" s="33"/>
      <c r="AM25" s="44"/>
      <c r="AN25" s="46"/>
      <c r="AO25" s="33"/>
      <c r="AP25" s="44"/>
      <c r="AQ25" s="46"/>
      <c r="AR25" s="33"/>
      <c r="AS25" s="44"/>
      <c r="AT25" s="46"/>
      <c r="AU25" s="33"/>
      <c r="AV25" s="44"/>
      <c r="AW25" s="249">
        <f>COUNTIF(D26:AV26,$D$111)*$L$111+COUNTIF(D26:AV26,$D$112)*$L$112+COUNTIF(D26:AV26,$D$113)*$L$113+COUNTIF(D26:AV26,$D$114)</f>
        <v>6</v>
      </c>
      <c r="AX25" s="250"/>
      <c r="AY25" s="251"/>
      <c r="AZ25" s="249">
        <f>IF(OR(D26=$D$112,D26=$D$115),0,D25-F25)+IF(OR(G26=$D$112,G26=$D$115),0,G25-I25)+IF(OR(J26=$D$112,J26=$D$115),0,J25-L25)+IF(OR(M26=$D$112,M26=$D$115),0,M25-O25)+IF(OR(P26=$D$112,P26=$D$115),0,P25-R25)+IF(OR(S26=$D$112,S26=$D$115),0,S25-U25)+IF(OR(V26=$D$112,V26=$D$115),0,V25-X25)+IF(OR(Y26=$D$112,Y26=$D$115),0,Y25-AA25)+IF(OR(AB26=$D$112,AB26=$D$115),0,AB25-AD25)+IF(OR(AE26=$D$112,AE26=$D$115),0,AE25-AG25)+IF(OR(AH26=$D$112,AH26=$D$115),0,AH25-AJ25)+IF(OR(AK26=$D$112,AK26=$D$115),0,AK25-AM25)+IF(OR(AN26=$D$112,AN26=$D$115),0,AN25-AP25)+IF(OR(AQ26=$D$112,AQ26=$D$115),0,AQ25-AS25)+IF(OR(AT26=$D$112,AT26=$D$115),0,AT25-AV25)</f>
        <v>-149</v>
      </c>
      <c r="BA25" s="250"/>
      <c r="BB25" s="251"/>
      <c r="BC25" s="276">
        <f>(IF(OR(D26=$D$112,D26=$D$115),0,D25)+IF(OR(G26=$D$112,G26=$D$115),0,G25)+IF(OR(J26=$D$112,J26=$D$115),0,J25)+IF(OR(M26=$D$112,M26=$D$115),0,M25)+IF(OR(P26=$D$112,P26=$D$115),0,P25)+IF(OR(S26=$D$112,S26=$D$115),0,S25)+IF(OR(V26=$D$112,V26=$D$115),0,V25)+IF(OR(Y26=$D$112,Y26=$D$115),0,Y25)+IF(OR(AB26=$D$112,AB26=$D$115),0,AB25)+IF(OR(AE26=$D$112,AE26=$D$115),0,AE25)+IF(OR(AH26=$D$112,AH26=$D$115),0,AH25)+IF(OR(AK26=$D$112,AK26=$D$115),0,AK25)+IF(OR(AN26=$D$112,AN26=$D$115),0,AN25)+IF(OR(AQ26=$D$112,AQ26=$D$115),0,AQ25)+IF(OR(AT26=$D$112,AT26=$D$115),0,AT25))/(IF(OR(D26=$D$112,D26=$D$115),0,F25)+IF(OR(G26=$D$112,G26=$D$115),0,I25)+IF(OR(J26=$D$112,J26=$D$115),0,L25)+IF(OR(M26=$D$112,M26=$D$115),0,O25)+IF(OR(P26=$D$112,P26=$D$115),0,R25)+IF(OR(S26=$D$112,S26=$D$115),0,U25)+IF(OR(V26=$D$112,V26=$D$115),0,X25)+IF(OR(Y26=$D$112,Y26=$D$115),0,AA25)+IF(OR(AB26=$D$112,AB26=$D$115),0,AD25)+IF(OR(AE26=$D$112,AE26=$D$115),0,AG25)+IF(OR(AH26=$D$112,AH26=$D$115),0,AJ25)+IF(OR(AK26=$D$112,AK26=$D$115),0,AM25)+IF(OR(AN26=$D$112,AN26=$D$115),0,AP25)+IF(OR(AQ26=$D$112,AQ26=$D$115),0,AS25)+IF(OR(AT26=$D$112,AT26=$D$115),0,AV25))</f>
        <v>0.517799352750809</v>
      </c>
      <c r="BD25" s="277"/>
      <c r="BE25" s="278"/>
      <c r="BF25" s="267">
        <f>_xlfn.RANK.EQ(AW25,$AW$16:$AY$57,0)</f>
        <v>13</v>
      </c>
      <c r="BG25" s="268"/>
      <c r="BH25" s="269"/>
      <c r="BI25">
        <v>6</v>
      </c>
    </row>
    <row r="26" spans="1:60" ht="13.5">
      <c r="A26" s="243"/>
      <c r="B26" s="244"/>
      <c r="C26" s="245"/>
      <c r="D26" s="87" t="str">
        <f>IF(AND(D25="",F25=""),"",IF(D25&gt;F25,IF(AND(D25=20,F25=0),$D$112,$D$111),IF(D25=F25,$D$113,IF(AND(D25=0,F25=20),$D$115,$D$114))))</f>
        <v>×</v>
      </c>
      <c r="E26" s="87"/>
      <c r="F26" s="88"/>
      <c r="G26" s="36">
        <f>IF(AND(G25="",I25=""),"",IF(G25&gt;I25,IF(AND(G25=20,I25=0),$D$112,$D$111),IF(G25=I25,$D$113,IF(AND(G25=0,I25=20),$D$115,$D$114))))</f>
      </c>
      <c r="H26" s="36"/>
      <c r="I26" s="37"/>
      <c r="J26" s="36">
        <f>IF(AND(J25="",L25=""),"",IF(J25&gt;L25,IF(AND(J25=20,L25=0),$D$112,$D$111),IF(J25=L25,$D$113,IF(AND(J25=0,L25=20),$D$115,$D$114))))</f>
      </c>
      <c r="K26" s="36"/>
      <c r="L26" s="37"/>
      <c r="M26" s="36">
        <f>IF(AND(M25="",O25=""),"",IF(M25&gt;O25,IF(AND(M25=20,O25=0),$D$112,$D$111),IF(M25=O25,$D$113,IF(AND(M25=0,O25=20),$D$115,$D$114))))</f>
      </c>
      <c r="N26" s="36"/>
      <c r="O26" s="37"/>
      <c r="P26" s="187" t="str">
        <f>IF(AND(P25="",R25=""),"",IF(P25&gt;R25,IF(AND(P25=20,R25=0),$D$112,$D$111),IF(P25=R25,$D$113,IF(AND(P25=0,R25=20),$D$115,$D$114))))</f>
        <v>×</v>
      </c>
      <c r="Q26" s="187"/>
      <c r="R26" s="188"/>
      <c r="S26" s="87" t="str">
        <f>IF(AND(S25="",U25=""),"",IF(S25&gt;U25,IF(AND(S25=20,U25=0),$D$112,$D$111),IF(S25=U25,$D$113,IF(AND(S25=0,U25=20),$D$115,$D$114))))</f>
        <v>×</v>
      </c>
      <c r="T26" s="87"/>
      <c r="U26" s="88"/>
      <c r="V26" s="36">
        <f>IF(AND(V25="",X25=""),"",IF(V25&gt;X25,IF(AND(V25=20,X25=0),$D$112,$D$111),IF(V25=X25,$D$113,IF(AND(V25=0,X25=20),$D$115,$D$114))))</f>
      </c>
      <c r="W26" s="36"/>
      <c r="X26" s="37"/>
      <c r="Y26" s="78" t="str">
        <f>IF(AND(Y25="",AA25=""),"",IF(Y25&gt;AA25,IF(AND(Y25=20,AA25=0),$D$112,$D$111),IF(Y25=AA25,$D$113,IF(AND(Y25=0,AA25=20),$D$115,$D$114))))</f>
        <v>×</v>
      </c>
      <c r="Z26" s="78"/>
      <c r="AA26" s="79"/>
      <c r="AB26" s="133" t="str">
        <f>IF(AND(AB25="",AD25=""),"",IF(AB25&gt;AD25,IF(AND(AB25=20,AD25=0),$D$112,$D$111),IF(AB25=AD25,$D$113,IF(AND(AB25=0,AD25=20),$D$115,$D$114))))</f>
        <v>×</v>
      </c>
      <c r="AC26" s="133"/>
      <c r="AD26" s="134"/>
      <c r="AE26" s="36">
        <f>IF(AND(AE25="",AG25=""),"",IF(AE25&gt;AG25,IF(AND(AE25=20,AG25=0),$D$112,$D$111),IF(AE25=AG25,$D$113,IF(AND(AE25=0,AG25=20),$D$115,$D$114))))</f>
      </c>
      <c r="AF26" s="36"/>
      <c r="AG26" s="37"/>
      <c r="AH26" s="78" t="str">
        <f>IF(AND(AH25="",AJ25=""),"",IF(AH25&gt;AJ25,IF(AND(AH25=20,AJ25=0),$D$112,$D$111),IF(AH25=AJ25,$D$113,IF(AND(AH25=0,AJ25=20),$D$115,$D$114))))</f>
        <v>×</v>
      </c>
      <c r="AI26" s="78"/>
      <c r="AJ26" s="79"/>
      <c r="AK26" s="36">
        <f>IF(AND(AK25="",AM25=""),"",IF(AK25&gt;AM25,IF(AND(AK25=20,AM25=0),$D$112,$D$111),IF(AK25=AM25,$D$113,IF(AND(AK25=0,AM25=20),$D$115,$D$114))))</f>
      </c>
      <c r="AL26" s="36"/>
      <c r="AM26" s="37"/>
      <c r="AN26" s="36">
        <f>IF(AND(AN25="",AP25=""),"",IF(AN25&gt;AP25,IF(AND(AN25=20,AP25=0),$D$112,$D$111),IF(AN25=AP25,$D$113,IF(AND(AN25=0,AP25=20),$D$115,$D$114))))</f>
      </c>
      <c r="AO26" s="36"/>
      <c r="AP26" s="37"/>
      <c r="AQ26" s="36">
        <f>IF(AND(AQ25="",AS25=""),"",IF(AQ25&gt;AS25,IF(AND(AQ25=20,AS25=0),$D$112,$D$111),IF(AQ25=AS25,$D$113,IF(AND(AQ25=0,AS25=20),$D$115,$D$114))))</f>
      </c>
      <c r="AR26" s="36"/>
      <c r="AS26" s="37"/>
      <c r="AT26" s="36">
        <f>IF(AND(AT25="",AV25=""),"",IF(AT25&gt;AV25,IF(AND(AT25=20,AV25=0),$D$112,$D$111),IF(AT25=AV25,$D$113,IF(AND(AT25=0,AV25=20),$D$115,$D$114))))</f>
      </c>
      <c r="AU26" s="36"/>
      <c r="AV26" s="37"/>
      <c r="AW26" s="252"/>
      <c r="AX26" s="253"/>
      <c r="AY26" s="254"/>
      <c r="AZ26" s="252"/>
      <c r="BA26" s="253"/>
      <c r="BB26" s="254"/>
      <c r="BC26" s="279"/>
      <c r="BD26" s="280"/>
      <c r="BE26" s="281"/>
      <c r="BF26" s="270"/>
      <c r="BG26" s="271"/>
      <c r="BH26" s="272"/>
    </row>
    <row r="27" spans="1:60" ht="13.5">
      <c r="A27" s="246"/>
      <c r="B27" s="247"/>
      <c r="C27" s="248"/>
      <c r="D27" s="90"/>
      <c r="E27" s="90"/>
      <c r="F27" s="91"/>
      <c r="G27" s="41"/>
      <c r="H27" s="42"/>
      <c r="I27" s="43"/>
      <c r="J27" s="41"/>
      <c r="K27" s="42"/>
      <c r="L27" s="43"/>
      <c r="M27" s="41"/>
      <c r="N27" s="42"/>
      <c r="O27" s="43"/>
      <c r="P27" s="189"/>
      <c r="Q27" s="190"/>
      <c r="R27" s="192"/>
      <c r="S27" s="92"/>
      <c r="T27" s="93"/>
      <c r="U27" s="94"/>
      <c r="V27" s="48"/>
      <c r="W27" s="49"/>
      <c r="X27" s="47"/>
      <c r="Y27" s="107"/>
      <c r="Z27" s="108"/>
      <c r="AA27" s="109"/>
      <c r="AB27" s="135"/>
      <c r="AC27" s="136"/>
      <c r="AD27" s="137"/>
      <c r="AE27" s="41"/>
      <c r="AF27" s="42"/>
      <c r="AG27" s="43"/>
      <c r="AH27" s="80"/>
      <c r="AI27" s="81"/>
      <c r="AJ27" s="82"/>
      <c r="AK27" s="41"/>
      <c r="AL27" s="42"/>
      <c r="AM27" s="43"/>
      <c r="AN27" s="41"/>
      <c r="AO27" s="42"/>
      <c r="AP27" s="43"/>
      <c r="AQ27" s="41"/>
      <c r="AR27" s="42"/>
      <c r="AS27" s="43"/>
      <c r="AT27" s="41"/>
      <c r="AU27" s="42"/>
      <c r="AV27" s="43"/>
      <c r="AW27" s="255"/>
      <c r="AX27" s="256"/>
      <c r="AY27" s="257"/>
      <c r="AZ27" s="255"/>
      <c r="BA27" s="256"/>
      <c r="BB27" s="257"/>
      <c r="BC27" s="282"/>
      <c r="BD27" s="283"/>
      <c r="BE27" s="284"/>
      <c r="BF27" s="273"/>
      <c r="BG27" s="274"/>
      <c r="BH27" s="275"/>
    </row>
    <row r="28" spans="1:61" ht="13.5">
      <c r="A28" s="240" t="s">
        <v>153</v>
      </c>
      <c r="B28" s="241"/>
      <c r="C28" s="242"/>
      <c r="D28" s="74">
        <v>50</v>
      </c>
      <c r="E28" s="75"/>
      <c r="F28" s="76">
        <v>34</v>
      </c>
      <c r="G28" s="74">
        <v>28</v>
      </c>
      <c r="H28" s="75"/>
      <c r="I28" s="76">
        <v>45</v>
      </c>
      <c r="J28" s="46"/>
      <c r="K28" s="33"/>
      <c r="L28" s="44"/>
      <c r="M28" s="184">
        <v>51</v>
      </c>
      <c r="N28" s="185"/>
      <c r="O28" s="186">
        <v>18</v>
      </c>
      <c r="P28" s="30"/>
      <c r="Q28" s="31"/>
      <c r="R28" s="51"/>
      <c r="S28" s="99">
        <v>33</v>
      </c>
      <c r="T28" s="100"/>
      <c r="U28" s="101">
        <v>55</v>
      </c>
      <c r="V28" s="46"/>
      <c r="W28" s="33"/>
      <c r="X28" s="44"/>
      <c r="Y28" s="84">
        <v>34</v>
      </c>
      <c r="Z28" s="85"/>
      <c r="AA28" s="86">
        <v>49</v>
      </c>
      <c r="AB28" s="84">
        <v>40</v>
      </c>
      <c r="AC28" s="85"/>
      <c r="AD28" s="86">
        <v>42</v>
      </c>
      <c r="AE28" s="46"/>
      <c r="AF28" s="33"/>
      <c r="AG28" s="44"/>
      <c r="AH28" s="46"/>
      <c r="AI28" s="33">
        <f>IF(COUNTBLANK(AH28)=0,"-","")</f>
      </c>
      <c r="AJ28" s="44"/>
      <c r="AK28" s="46"/>
      <c r="AL28" s="33"/>
      <c r="AM28" s="44"/>
      <c r="AN28" s="46"/>
      <c r="AO28" s="33"/>
      <c r="AP28" s="44"/>
      <c r="AQ28" s="46"/>
      <c r="AR28" s="33"/>
      <c r="AS28" s="44"/>
      <c r="AT28" s="46"/>
      <c r="AU28" s="33"/>
      <c r="AV28" s="44"/>
      <c r="AW28" s="249">
        <f>COUNTIF(D29:AV29,$D$111)*$L$111+COUNTIF(D29:AV29,$D$112)*$L$112+COUNTIF(D29:AV29,$D$113)*$L$113+COUNTIF(D29:AV29,$D$114)</f>
        <v>10</v>
      </c>
      <c r="AX28" s="250"/>
      <c r="AY28" s="251"/>
      <c r="AZ28" s="249">
        <f>IF(OR(D29=$D$112,D29=$D$115),0,D28-F28)+IF(OR(G29=$D$112,G29=$D$115),0,G28-I28)+IF(OR(J29=$D$112,J29=$D$115),0,J28-L28)+IF(OR(M29=$D$112,M29=$D$115),0,M28-O28)+IF(OR(P29=$D$112,P29=$D$115),0,P28-R28)+IF(OR(S29=$D$112,S29=$D$115),0,S28-U28)+IF(OR(V29=$D$112,V29=$D$115),0,V28-X28)+IF(OR(Y29=$D$112,Y29=$D$115),0,Y28-AA28)+IF(OR(AB29=$D$112,AB29=$D$115),0,AB28-AD28)+IF(OR(AE29=$D$112,AE29=$D$115),0,AE28-AG28)+IF(OR(AH29=$D$112,AH29=$D$115),0,AH28-AJ28)+IF(OR(AK29=$D$112,AK29=$D$115),0,AK28-AM28)+IF(OR(AN29=$D$112,AN29=$D$115),0,AN28-AP28)+IF(OR(AQ29=$D$112,AQ29=$D$115),0,AQ28-AS28)+IF(OR(AT29=$D$112,AT29=$D$115),0,AT28-AV28)</f>
        <v>-7</v>
      </c>
      <c r="BA28" s="250"/>
      <c r="BB28" s="251"/>
      <c r="BC28" s="276">
        <f>(IF(OR(D29=$D$112,D29=$D$115),0,D28)+IF(OR(G29=$D$112,G29=$D$115),0,G28)+IF(OR(J29=$D$112,J29=$D$115),0,J28)+IF(OR(M29=$D$112,M29=$D$115),0,M28)+IF(OR(P29=$D$112,P29=$D$115),0,P28)+IF(OR(S29=$D$112,S29=$D$115),0,S28)+IF(OR(V29=$D$112,V29=$D$115),0,V28)+IF(OR(Y29=$D$112,Y29=$D$115),0,Y28)+IF(OR(AB29=$D$112,AB29=$D$115),0,AB28)+IF(OR(AE29=$D$112,AE29=$D$115),0,AE28)+IF(OR(AH29=$D$112,AH29=$D$115),0,AH28)+IF(OR(AK29=$D$112,AK29=$D$115),0,AK28)+IF(OR(AN29=$D$112,AN29=$D$115),0,AN28)+IF(OR(AQ29=$D$112,AQ29=$D$115),0,AQ28)+IF(OR(AT29=$D$112,AT29=$D$115),0,AT28))/(IF(OR(D29=$D$112,D29=$D$115),0,F28)+IF(OR(G29=$D$112,G29=$D$115),0,I28)+IF(OR(J29=$D$112,J29=$D$115),0,L28)+IF(OR(M29=$D$112,M29=$D$115),0,O28)+IF(OR(P29=$D$112,P29=$D$115),0,R28)+IF(OR(S29=$D$112,S29=$D$115),0,U28)+IF(OR(V29=$D$112,V29=$D$115),0,X28)+IF(OR(Y29=$D$112,Y29=$D$115),0,AA28)+IF(OR(AB29=$D$112,AB29=$D$115),0,AD28)+IF(OR(AE29=$D$112,AE29=$D$115),0,AG28)+IF(OR(AH29=$D$112,AH29=$D$115),0,AJ28)+IF(OR(AK29=$D$112,AK29=$D$115),0,AM28)+IF(OR(AN29=$D$112,AN29=$D$115),0,AP28)+IF(OR(AQ29=$D$112,AQ29=$D$115),0,AS28)+IF(OR(AT29=$D$112,AT29=$D$115),0,AV28))</f>
        <v>0.9711934156378601</v>
      </c>
      <c r="BD28" s="277"/>
      <c r="BE28" s="278"/>
      <c r="BF28" s="267">
        <f>_xlfn.RANK.EQ(AW28,$AW$16:$AY$57,0)</f>
        <v>9</v>
      </c>
      <c r="BG28" s="268"/>
      <c r="BH28" s="269"/>
      <c r="BI28">
        <v>6</v>
      </c>
    </row>
    <row r="29" spans="1:60" ht="13.5">
      <c r="A29" s="243"/>
      <c r="B29" s="244"/>
      <c r="C29" s="245"/>
      <c r="D29" s="78" t="str">
        <f>IF(AND(D28="",F28=""),"",IF(D28&gt;F28,IF(AND(D28=20,F28=0),$D$112,$D$111),IF(D28=F28,$D$113,IF(AND(D28=0,F28=20),$D$115,$D$114))))</f>
        <v>○</v>
      </c>
      <c r="E29" s="78"/>
      <c r="F29" s="79"/>
      <c r="G29" s="78" t="str">
        <f>IF(AND(G28="",I28=""),"",IF(G28&gt;I28,IF(AND(G28=20,I28=0),$D$112,$D$111),IF(G28=I28,$D$113,IF(AND(G28=0,I28=20),$D$115,$D$114))))</f>
        <v>×</v>
      </c>
      <c r="H29" s="78"/>
      <c r="I29" s="79"/>
      <c r="J29" s="36">
        <f>IF(AND(J28="",L28=""),"",IF(J28&gt;L28,IF(AND(J28=20,L28=0),$D$112,$D$111),IF(J28=L28,$D$113,IF(AND(J28=0,L28=20),$D$115,$D$114))))</f>
      </c>
      <c r="K29" s="36"/>
      <c r="L29" s="37"/>
      <c r="M29" s="187" t="str">
        <f>IF(AND(M28="",O28=""),"",IF(M28&gt;O28,IF(AND(M28=20,O28=0),$D$112,$D$111),IF(M28=O28,$D$113,IF(AND(M28=0,O28=20),$D$115,$D$114))))</f>
        <v>○</v>
      </c>
      <c r="N29" s="187"/>
      <c r="O29" s="188"/>
      <c r="P29" s="36">
        <f>IF(AND(P28="",R28=""),"",IF(P28&gt;R28,IF(AND(P28=20,R28=0),$D$112,$D$111),IF(P28=R28,$D$113,IF(AND(P28=0,R28=20),$D$115,$D$114))))</f>
      </c>
      <c r="Q29" s="36"/>
      <c r="R29" s="37"/>
      <c r="S29" s="102" t="str">
        <f>IF(AND(S28="",U28=""),"",IF(S28&gt;U28,IF(AND(S28=20,U28=0),$D$112,$D$111),IF(S28=U28,$D$113,IF(AND(S28=0,U28=20),$D$115,$D$114))))</f>
        <v>×</v>
      </c>
      <c r="T29" s="102"/>
      <c r="U29" s="103"/>
      <c r="V29" s="36">
        <f>IF(AND(V28="",X28=""),"",IF(V28&gt;X28,IF(AND(V28=20,X28=0),$D$112,$D$111),IF(V28=X28,$D$113,IF(AND(V28=0,X28=20),$D$115,$D$114))))</f>
      </c>
      <c r="W29" s="36"/>
      <c r="X29" s="37"/>
      <c r="Y29" s="87" t="str">
        <f>IF(AND(Y28="",AA28=""),"",IF(Y28&gt;AA28,IF(AND(Y28=20,AA28=0),$D$112,$D$111),IF(Y28=AA28,$D$113,IF(AND(Y28=0,AA28=20),$D$115,$D$114))))</f>
        <v>×</v>
      </c>
      <c r="Z29" s="87"/>
      <c r="AA29" s="88"/>
      <c r="AB29" s="87" t="str">
        <f>IF(AND(AB28="",AD28=""),"",IF(AB28&gt;AD28,IF(AND(AB28=20,AD28=0),$D$112,$D$111),IF(AB28=AD28,$D$113,IF(AND(AB28=0,AD28=20),$D$115,$D$114))))</f>
        <v>×</v>
      </c>
      <c r="AC29" s="87"/>
      <c r="AD29" s="88"/>
      <c r="AE29" s="36">
        <f>IF(AND(AE28="",AG28=""),"",IF(AE28&gt;AG28,IF(AND(AE28=20,AG28=0),$D$112,$D$111),IF(AE28=AG28,$D$113,IF(AND(AE28=0,AG28=20),$D$115,$D$114))))</f>
      </c>
      <c r="AF29" s="36"/>
      <c r="AG29" s="37"/>
      <c r="AH29" s="36">
        <f>IF(AND(AH28="",AJ28=""),"",IF(AH28&gt;AJ28,IF(AND(AH28=20,AJ28=0),$D$112,$D$111),IF(AH28=AJ28,$D$113,IF(AND(AH28=0,AJ28=20),$D$115,$D$114))))</f>
      </c>
      <c r="AI29" s="36"/>
      <c r="AJ29" s="37"/>
      <c r="AK29" s="36">
        <f>IF(AND(AK28="",AM28=""),"",IF(AK28&gt;AM28,IF(AND(AK28=20,AM28=0),$D$112,$D$111),IF(AK28=AM28,$D$113,IF(AND(AK28=0,AM28=20),$D$115,$D$114))))</f>
      </c>
      <c r="AL29" s="36"/>
      <c r="AM29" s="37"/>
      <c r="AN29" s="36">
        <f>IF(AND(AN28="",AP28=""),"",IF(AN28&gt;AP28,IF(AND(AN28=20,AP28=0),$D$112,$D$111),IF(AN28=AP28,$D$113,IF(AND(AN28=0,AP28=20),$D$115,$D$114))))</f>
      </c>
      <c r="AO29" s="36"/>
      <c r="AP29" s="37"/>
      <c r="AQ29" s="36">
        <f>IF(AND(AQ28="",AS28=""),"",IF(AQ28&gt;AS28,IF(AND(AQ28=20,AS28=0),$D$112,$D$111),IF(AQ28=AS28,$D$113,IF(AND(AQ28=0,AS28=20),$D$115,$D$114))))</f>
      </c>
      <c r="AR29" s="36"/>
      <c r="AS29" s="37"/>
      <c r="AT29" s="36">
        <f>IF(AND(AT28="",AV28=""),"",IF(AT28&gt;AV28,IF(AND(AT28=20,AV28=0),$D$112,$D$111),IF(AT28=AV28,$D$113,IF(AND(AT28=0,AV28=20),$D$115,$D$114))))</f>
      </c>
      <c r="AU29" s="36"/>
      <c r="AV29" s="37"/>
      <c r="AW29" s="252"/>
      <c r="AX29" s="253"/>
      <c r="AY29" s="254"/>
      <c r="AZ29" s="252"/>
      <c r="BA29" s="253"/>
      <c r="BB29" s="254"/>
      <c r="BC29" s="279"/>
      <c r="BD29" s="280"/>
      <c r="BE29" s="281"/>
      <c r="BF29" s="270"/>
      <c r="BG29" s="271"/>
      <c r="BH29" s="272"/>
    </row>
    <row r="30" spans="1:60" ht="13.5">
      <c r="A30" s="246"/>
      <c r="B30" s="247"/>
      <c r="C30" s="248"/>
      <c r="D30" s="81"/>
      <c r="E30" s="81"/>
      <c r="F30" s="82"/>
      <c r="G30" s="80"/>
      <c r="H30" s="81"/>
      <c r="I30" s="82"/>
      <c r="J30" s="41"/>
      <c r="K30" s="42"/>
      <c r="L30" s="43"/>
      <c r="M30" s="189"/>
      <c r="N30" s="190"/>
      <c r="O30" s="191"/>
      <c r="P30" s="38"/>
      <c r="Q30" s="39"/>
      <c r="R30" s="47"/>
      <c r="S30" s="112"/>
      <c r="T30" s="113"/>
      <c r="U30" s="114"/>
      <c r="V30" s="48"/>
      <c r="W30" s="49"/>
      <c r="X30" s="47"/>
      <c r="Y30" s="92"/>
      <c r="Z30" s="93"/>
      <c r="AA30" s="94"/>
      <c r="AB30" s="92"/>
      <c r="AC30" s="93"/>
      <c r="AD30" s="96"/>
      <c r="AE30" s="38"/>
      <c r="AF30" s="39"/>
      <c r="AG30" s="40"/>
      <c r="AH30" s="38"/>
      <c r="AI30" s="39"/>
      <c r="AJ30" s="40"/>
      <c r="AK30" s="38"/>
      <c r="AL30" s="39"/>
      <c r="AM30" s="40"/>
      <c r="AN30" s="38"/>
      <c r="AO30" s="39"/>
      <c r="AP30" s="40"/>
      <c r="AQ30" s="38"/>
      <c r="AR30" s="39"/>
      <c r="AS30" s="40"/>
      <c r="AT30" s="38"/>
      <c r="AU30" s="39"/>
      <c r="AV30" s="40"/>
      <c r="AW30" s="255"/>
      <c r="AX30" s="256"/>
      <c r="AY30" s="257"/>
      <c r="AZ30" s="255"/>
      <c r="BA30" s="256"/>
      <c r="BB30" s="257"/>
      <c r="BC30" s="282"/>
      <c r="BD30" s="283"/>
      <c r="BE30" s="284"/>
      <c r="BF30" s="273"/>
      <c r="BG30" s="274"/>
      <c r="BH30" s="275"/>
    </row>
    <row r="31" spans="1:61" ht="13.5">
      <c r="A31" s="240" t="s">
        <v>152</v>
      </c>
      <c r="B31" s="241"/>
      <c r="C31" s="242"/>
      <c r="D31" s="84">
        <v>70</v>
      </c>
      <c r="E31" s="85"/>
      <c r="F31" s="86">
        <v>30</v>
      </c>
      <c r="G31" s="193">
        <v>42</v>
      </c>
      <c r="H31" s="194"/>
      <c r="I31" s="195">
        <v>38</v>
      </c>
      <c r="J31" s="130">
        <v>35</v>
      </c>
      <c r="K31" s="131"/>
      <c r="L31" s="132">
        <v>28</v>
      </c>
      <c r="M31" s="84">
        <v>58</v>
      </c>
      <c r="N31" s="85"/>
      <c r="O31" s="86">
        <v>27</v>
      </c>
      <c r="P31" s="99">
        <v>55</v>
      </c>
      <c r="Q31" s="100"/>
      <c r="R31" s="101">
        <v>33</v>
      </c>
      <c r="S31" s="52"/>
      <c r="T31" s="53"/>
      <c r="U31" s="51"/>
      <c r="V31" s="46"/>
      <c r="W31" s="33"/>
      <c r="X31" s="44"/>
      <c r="Y31" s="46"/>
      <c r="Z31" s="33"/>
      <c r="AA31" s="44"/>
      <c r="AB31" s="46"/>
      <c r="AC31" s="33"/>
      <c r="AD31" s="44"/>
      <c r="AE31" s="46"/>
      <c r="AF31" s="33"/>
      <c r="AG31" s="44"/>
      <c r="AH31" s="46"/>
      <c r="AI31" s="33"/>
      <c r="AJ31" s="44"/>
      <c r="AK31" s="99">
        <v>49</v>
      </c>
      <c r="AL31" s="100"/>
      <c r="AM31" s="101">
        <v>37</v>
      </c>
      <c r="AN31" s="46"/>
      <c r="AO31" s="33"/>
      <c r="AP31" s="44"/>
      <c r="AQ31" s="46"/>
      <c r="AR31" s="33"/>
      <c r="AS31" s="44"/>
      <c r="AT31" s="46"/>
      <c r="AU31" s="33"/>
      <c r="AV31" s="44"/>
      <c r="AW31" s="249">
        <f>COUNTIF(D32:AV32,$D$111)*$L$111+COUNTIF(D32:AV32,$D$112)*$L$112+COUNTIF(D32:AV32,$D$113)*$L$113+COUNTIF(D32:AV32,$D$114)</f>
        <v>18</v>
      </c>
      <c r="AX31" s="250"/>
      <c r="AY31" s="251"/>
      <c r="AZ31" s="249">
        <f>IF(OR(D32=$D$112,D32=$D$115),0,D31-F31)+IF(OR(G32=$D$112,G32=$D$115),0,G31-I31)+IF(OR(J32=$D$112,J32=$D$115),0,J31-L31)+IF(OR(M32=$D$112,M32=$D$115),0,M31-O31)+IF(OR(P32=$D$112,P32=$D$115),0,P31-R31)+IF(OR(S32=$D$112,S32=$D$115),0,S31-U31)+IF(OR(V32=$D$112,V32=$D$115),0,V31-X31)+IF(OR(Y32=$D$112,Y32=$D$115),0,Y31-AA31)+IF(OR(AB32=$D$112,AB32=$D$115),0,AB31-AD31)+IF(OR(AE32=$D$112,AE32=$D$115),0,AE31-AG31)+IF(OR(AH32=$D$112,AH32=$D$115),0,AH31-AJ31)+IF(OR(AK32=$D$112,AK32=$D$115),0,AK31-AM31)+IF(OR(AN32=$D$112,AN32=$D$115),0,AN31-AP31)+IF(OR(AQ32=$D$112,AQ32=$D$115),0,AQ31-AS31)+IF(OR(AT32=$D$112,AT32=$D$115),0,AT31-AV31)</f>
        <v>116</v>
      </c>
      <c r="BA31" s="250"/>
      <c r="BB31" s="251"/>
      <c r="BC31" s="276">
        <f>(IF(OR(D32=$D$112,D32=$D$115),0,D31)+IF(OR(G32=$D$112,G32=$D$115),0,G31)+IF(OR(J32=$D$112,J32=$D$115),0,J31)+IF(OR(M32=$D$112,M32=$D$115),0,M31)+IF(OR(P32=$D$112,P32=$D$115),0,P31)+IF(OR(S32=$D$112,S32=$D$115),0,S31)+IF(OR(V32=$D$112,V32=$D$115),0,V31)+IF(OR(Y32=$D$112,Y32=$D$115),0,Y31)+IF(OR(AB32=$D$112,AB32=$D$115),0,AB31)+IF(OR(AE32=$D$112,AE32=$D$115),0,AE31)+IF(OR(AH32=$D$112,AH32=$D$115),0,AH31)+IF(OR(AK32=$D$112,AK32=$D$115),0,AK31)+IF(OR(AN32=$D$112,AN32=$D$115),0,AN31)+IF(OR(AQ32=$D$112,AQ32=$D$115),0,AQ31)+IF(OR(AT32=$D$112,AT32=$D$115),0,AT31))/(IF(OR(D32=$D$112,D32=$D$115),0,F31)+IF(OR(G32=$D$112,G32=$D$115),0,I31)+IF(OR(J32=$D$112,J32=$D$115),0,L31)+IF(OR(M32=$D$112,M32=$D$115),0,O31)+IF(OR(P32=$D$112,P32=$D$115),0,R31)+IF(OR(S32=$D$112,S32=$D$115),0,U31)+IF(OR(V32=$D$112,V32=$D$115),0,X31)+IF(OR(Y32=$D$112,Y32=$D$115),0,AA31)+IF(OR(AB32=$D$112,AB32=$D$115),0,AD31)+IF(OR(AE32=$D$112,AE32=$D$115),0,AG31)+IF(OR(AH32=$D$112,AH32=$D$115),0,AJ31)+IF(OR(AK32=$D$112,AK32=$D$115),0,AM31)+IF(OR(AN32=$D$112,AN32=$D$115),0,AP31)+IF(OR(AQ32=$D$112,AQ32=$D$115),0,AS31)+IF(OR(AT32=$D$112,AT32=$D$115),0,AV31))</f>
        <v>1.6010362694300517</v>
      </c>
      <c r="BD31" s="277"/>
      <c r="BE31" s="278"/>
      <c r="BF31" s="267">
        <f>_xlfn.RANK.EQ(AW31,$AW$16:$AY$57,0)</f>
        <v>1</v>
      </c>
      <c r="BG31" s="268"/>
      <c r="BH31" s="269"/>
      <c r="BI31">
        <v>6</v>
      </c>
    </row>
    <row r="32" spans="1:60" ht="13.5">
      <c r="A32" s="243"/>
      <c r="B32" s="244"/>
      <c r="C32" s="245"/>
      <c r="D32" s="87" t="str">
        <f>IF(AND(D31="",F31=""),"",IF(D31&gt;F31,IF(AND(D31=20,F31=0),$D$112,$D$111),IF(D31=F31,$D$113,IF(AND(D31=0,F31=20),$D$115,$D$114))))</f>
        <v>○</v>
      </c>
      <c r="E32" s="87"/>
      <c r="F32" s="88"/>
      <c r="G32" s="197" t="str">
        <f>IF(AND(G31="",I31=""),"",IF(G31&gt;I31,IF(AND(G31=20,I31=0),$D$112,$D$111),IF(G31=I31,$D$113,IF(AND(G31=0,I31=20),$D$115,$D$114))))</f>
        <v>○</v>
      </c>
      <c r="H32" s="197"/>
      <c r="I32" s="198"/>
      <c r="J32" s="133" t="str">
        <f>IF(AND(J31="",L31=""),"",IF(J31&gt;L31,IF(AND(J31=20,L31=0),$D$112,$D$111),IF(J31=L31,$D$113,IF(AND(J31=0,L31=20),$D$115,$D$114))))</f>
        <v>○</v>
      </c>
      <c r="K32" s="133"/>
      <c r="L32" s="134"/>
      <c r="M32" s="87" t="str">
        <f>IF(AND(M31="",O31=""),"",IF(M31&gt;O31,IF(AND(M31=20,O31=0),$D$112,$D$111),IF(M31=O31,$D$113,IF(AND(M31=0,O31=20),$D$115,$D$114))))</f>
        <v>○</v>
      </c>
      <c r="N32" s="87"/>
      <c r="O32" s="88"/>
      <c r="P32" s="102" t="str">
        <f>IF(AND(P31="",R31=""),"",IF(P31&gt;R31,IF(AND(P31=20,R31=0),$D$112,$D$111),IF(P31=R31,$D$113,IF(AND(P31=0,R31=20),$D$115,$D$114))))</f>
        <v>○</v>
      </c>
      <c r="Q32" s="102"/>
      <c r="R32" s="103"/>
      <c r="S32" s="36">
        <f>IF(AND(S31="",U31=""),"",IF(S31&gt;U31,IF(AND(S31=20,U31=0),$D$112,$D$111),IF(S31=U31,$D$113,IF(AND(S31=0,U31=20),$D$115,$D$114))))</f>
      </c>
      <c r="T32" s="36"/>
      <c r="U32" s="37"/>
      <c r="V32" s="36">
        <f>IF(AND(V31="",X31=""),"",IF(V31&gt;X31,IF(AND(V31=20,X31=0),$D$112,$D$111),IF(V31=X31,$D$113,IF(AND(V31=0,X31=20),$D$115,$D$114))))</f>
      </c>
      <c r="W32" s="36"/>
      <c r="X32" s="37"/>
      <c r="Y32" s="36">
        <f>IF(AND(Y31="",AA31=""),"",IF(Y31&gt;AA31,IF(AND(Y31=20,AA31=0),$D$112,$D$111),IF(Y31=AA31,$D$113,IF(AND(Y31=0,AA31=20),$D$115,$D$114))))</f>
      </c>
      <c r="Z32" s="36"/>
      <c r="AA32" s="37"/>
      <c r="AB32" s="36">
        <f>IF(AND(AB31="",AD31=""),"",IF(AB31&gt;AD31,IF(AND(AB31=20,AD31=0),$D$112,$D$111),IF(AB31=AD31,$D$113,IF(AND(AB31=0,AD31=20),$D$115,$D$114))))</f>
      </c>
      <c r="AC32" s="36"/>
      <c r="AD32" s="37"/>
      <c r="AE32" s="36">
        <f>IF(AND(AE31="",AG31=""),"",IF(AE31&gt;AG31,IF(AND(AE31=20,AG31=0),$D$112,$D$111),IF(AE31=AG31,$D$113,IF(AND(AE31=0,AG31=20),$D$115,$D$114))))</f>
      </c>
      <c r="AF32" s="36"/>
      <c r="AG32" s="37"/>
      <c r="AH32" s="36">
        <f>IF(AND(AH31="",AJ31=""),"",IF(AH31&gt;AJ31,IF(AND(AH31=20,AJ31=0),$D$112,$D$111),IF(AH31=AJ31,$D$113,IF(AND(AH31=0,AJ31=20),$D$115,$D$114))))</f>
      </c>
      <c r="AI32" s="36"/>
      <c r="AJ32" s="37"/>
      <c r="AK32" s="102" t="str">
        <f>IF(AND(AK31="",AM31=""),"",IF(AK31&gt;AM31,IF(AND(AK31=20,AM31=0),$D$112,$D$111),IF(AK31=AM31,$D$113,IF(AND(AK31=0,AM31=20),$D$115,$D$114))))</f>
        <v>○</v>
      </c>
      <c r="AL32" s="102"/>
      <c r="AM32" s="103"/>
      <c r="AN32" s="36">
        <f>IF(AND(AN31="",AP31=""),"",IF(AN31&gt;AP31,IF(AND(AN31=20,AP31=0),$D$112,$D$111),IF(AN31=AP31,$D$113,IF(AND(AN31=0,AP31=20),$D$115,$D$114))))</f>
      </c>
      <c r="AO32" s="36"/>
      <c r="AP32" s="37"/>
      <c r="AQ32" s="36">
        <f>IF(AND(AQ31="",AS31=""),"",IF(AQ31&gt;AS31,IF(AND(AQ31=20,AS31=0),$D$112,$D$111),IF(AQ31=AS31,$D$113,IF(AND(AQ31=0,AS31=20),$D$115,$D$114))))</f>
      </c>
      <c r="AR32" s="36"/>
      <c r="AS32" s="37"/>
      <c r="AT32" s="36">
        <f>IF(AND(AT31="",AV31=""),"",IF(AT31&gt;AV31,IF(AND(AT31=20,AV31=0),$D$112,$D$111),IF(AT31=AV31,$D$113,IF(AND(AT31=0,AV31=20),$D$115,$D$114))))</f>
      </c>
      <c r="AU32" s="36"/>
      <c r="AV32" s="37"/>
      <c r="AW32" s="252"/>
      <c r="AX32" s="253"/>
      <c r="AY32" s="254"/>
      <c r="AZ32" s="252"/>
      <c r="BA32" s="253"/>
      <c r="BB32" s="254"/>
      <c r="BC32" s="279"/>
      <c r="BD32" s="280"/>
      <c r="BE32" s="281"/>
      <c r="BF32" s="270"/>
      <c r="BG32" s="271"/>
      <c r="BH32" s="272"/>
    </row>
    <row r="33" spans="1:60" ht="13.5">
      <c r="A33" s="246"/>
      <c r="B33" s="247"/>
      <c r="C33" s="248"/>
      <c r="D33" s="90"/>
      <c r="E33" s="90"/>
      <c r="F33" s="91"/>
      <c r="G33" s="199"/>
      <c r="H33" s="200"/>
      <c r="I33" s="201"/>
      <c r="J33" s="138"/>
      <c r="K33" s="139"/>
      <c r="L33" s="140"/>
      <c r="M33" s="89"/>
      <c r="N33" s="90"/>
      <c r="O33" s="91"/>
      <c r="P33" s="104"/>
      <c r="Q33" s="105"/>
      <c r="R33" s="114"/>
      <c r="S33" s="48"/>
      <c r="T33" s="49"/>
      <c r="U33" s="47"/>
      <c r="V33" s="48"/>
      <c r="W33" s="49"/>
      <c r="X33" s="47"/>
      <c r="Y33" s="48"/>
      <c r="Z33" s="49"/>
      <c r="AA33" s="47"/>
      <c r="AB33" s="48"/>
      <c r="AC33" s="49"/>
      <c r="AD33" s="50"/>
      <c r="AE33" s="38"/>
      <c r="AF33" s="39"/>
      <c r="AG33" s="40"/>
      <c r="AH33" s="38"/>
      <c r="AI33" s="39"/>
      <c r="AJ33" s="40"/>
      <c r="AK33" s="104"/>
      <c r="AL33" s="105"/>
      <c r="AM33" s="106"/>
      <c r="AN33" s="38"/>
      <c r="AO33" s="39"/>
      <c r="AP33" s="40"/>
      <c r="AQ33" s="38"/>
      <c r="AR33" s="39"/>
      <c r="AS33" s="40"/>
      <c r="AT33" s="38"/>
      <c r="AU33" s="39"/>
      <c r="AV33" s="40"/>
      <c r="AW33" s="255"/>
      <c r="AX33" s="256"/>
      <c r="AY33" s="257"/>
      <c r="AZ33" s="255"/>
      <c r="BA33" s="256"/>
      <c r="BB33" s="257"/>
      <c r="BC33" s="282"/>
      <c r="BD33" s="283"/>
      <c r="BE33" s="284"/>
      <c r="BF33" s="273"/>
      <c r="BG33" s="274"/>
      <c r="BH33" s="275"/>
    </row>
    <row r="34" spans="1:61" ht="13.5">
      <c r="A34" s="240" t="s">
        <v>148</v>
      </c>
      <c r="B34" s="241"/>
      <c r="C34" s="242"/>
      <c r="D34" s="156">
        <v>62</v>
      </c>
      <c r="E34" s="157"/>
      <c r="F34" s="158">
        <v>21</v>
      </c>
      <c r="G34" s="84">
        <v>64</v>
      </c>
      <c r="H34" s="85"/>
      <c r="I34" s="86">
        <v>49</v>
      </c>
      <c r="J34" s="84">
        <v>44</v>
      </c>
      <c r="K34" s="85"/>
      <c r="L34" s="86">
        <v>21</v>
      </c>
      <c r="M34" s="46"/>
      <c r="N34" s="33"/>
      <c r="O34" s="44"/>
      <c r="P34" s="46"/>
      <c r="Q34" s="33"/>
      <c r="R34" s="44"/>
      <c r="S34" s="46"/>
      <c r="T34" s="33"/>
      <c r="U34" s="44"/>
      <c r="V34" s="52"/>
      <c r="W34" s="53"/>
      <c r="X34" s="51"/>
      <c r="Y34" s="46"/>
      <c r="Z34" s="33"/>
      <c r="AA34" s="44"/>
      <c r="AB34" s="46"/>
      <c r="AC34" s="33"/>
      <c r="AD34" s="44"/>
      <c r="AE34" s="74">
        <v>42</v>
      </c>
      <c r="AF34" s="75"/>
      <c r="AG34" s="76">
        <v>29</v>
      </c>
      <c r="AH34" s="46"/>
      <c r="AI34" s="33">
        <f>IF(COUNTBLANK(AH34)=0,"-","")</f>
      </c>
      <c r="AJ34" s="44"/>
      <c r="AK34" s="193">
        <v>74</v>
      </c>
      <c r="AL34" s="194" t="str">
        <f>IF(COUNTBLANK(AK34)=0,"-","")</f>
        <v>-</v>
      </c>
      <c r="AM34" s="195">
        <v>22</v>
      </c>
      <c r="AN34" s="46"/>
      <c r="AO34" s="33"/>
      <c r="AP34" s="44"/>
      <c r="AQ34" s="74">
        <v>38</v>
      </c>
      <c r="AR34" s="75"/>
      <c r="AS34" s="76">
        <v>41</v>
      </c>
      <c r="AT34" s="46"/>
      <c r="AU34" s="33"/>
      <c r="AV34" s="44"/>
      <c r="AW34" s="249">
        <f>COUNTIF(D35:AV35,$D$111)*$L$111+COUNTIF(D35:AV35,$D$112)*$L$112+COUNTIF(D35:AV35,$D$113)*$L$113+COUNTIF(D35:AV35,$D$114)</f>
        <v>16</v>
      </c>
      <c r="AX34" s="250"/>
      <c r="AY34" s="251"/>
      <c r="AZ34" s="249">
        <f>IF(OR(D35=$D$112,D35=$D$115),0,D34-F34)+IF(OR(G35=$D$112,G35=$D$115),0,G34-I34)+IF(OR(J35=$D$112,J35=$D$115),0,J34-L34)+IF(OR(M35=$D$112,M35=$D$115),0,M34-O34)+IF(OR(P35=$D$112,P35=$D$115),0,P34-R34)+IF(OR(S35=$D$112,S35=$D$115),0,S34-U34)+IF(OR(V35=$D$112,V35=$D$115),0,V34-X34)+IF(OR(Y35=$D$112,Y35=$D$115),0,Y34-AA34)+IF(OR(AB35=$D$112,AB35=$D$115),0,AB34-AD34)+IF(OR(AE35=$D$112,AE35=$D$115),0,AE34-AG34)+IF(OR(AH35=$D$112,AH35=$D$115),0,AH34-AJ34)+IF(OR(AK35=$D$112,AK35=$D$115),0,AK34-AM34)+IF(OR(AN35=$D$112,AN35=$D$115),0,AN34-AP34)+IF(OR(AQ35=$D$112,AQ35=$D$115),0,AQ34-AS34)+IF(OR(AT35=$D$112,AT35=$D$115),0,AT34-AV34)</f>
        <v>141</v>
      </c>
      <c r="BA34" s="250"/>
      <c r="BB34" s="251"/>
      <c r="BC34" s="276">
        <f>(IF(OR(D35=$D$112,D35=$D$115),0,D34)+IF(OR(G35=$D$112,G35=$D$115),0,G34)+IF(OR(J35=$D$112,J35=$D$115),0,J34)+IF(OR(M35=$D$112,M35=$D$115),0,M34)+IF(OR(P35=$D$112,P35=$D$115),0,P34)+IF(OR(S35=$D$112,S35=$D$115),0,S34)+IF(OR(V35=$D$112,V35=$D$115),0,V34)+IF(OR(Y35=$D$112,Y35=$D$115),0,Y34)+IF(OR(AB35=$D$112,AB35=$D$115),0,AB34)+IF(OR(AE35=$D$112,AE35=$D$115),0,AE34)+IF(OR(AH35=$D$112,AH35=$D$115),0,AH34)+IF(OR(AK35=$D$112,AK35=$D$115),0,AK34)+IF(OR(AN35=$D$112,AN35=$D$115),0,AN34)+IF(OR(AQ35=$D$112,AQ35=$D$115),0,AQ34)+IF(OR(AT35=$D$112,AT35=$D$115),0,AT34))/(IF(OR(D35=$D$112,D35=$D$115),0,F34)+IF(OR(G35=$D$112,G35=$D$115),0,I34)+IF(OR(J35=$D$112,J35=$D$115),0,L34)+IF(OR(M35=$D$112,M35=$D$115),0,O34)+IF(OR(P35=$D$112,P35=$D$115),0,R34)+IF(OR(S35=$D$112,S35=$D$115),0,U34)+IF(OR(V35=$D$112,V35=$D$115),0,X34)+IF(OR(Y35=$D$112,Y35=$D$115),0,AA34)+IF(OR(AB35=$D$112,AB35=$D$115),0,AD34)+IF(OR(AE35=$D$112,AE35=$D$115),0,AG34)+IF(OR(AH35=$D$112,AH35=$D$115),0,AJ34)+IF(OR(AK35=$D$112,AK35=$D$115),0,AM34)+IF(OR(AN35=$D$112,AN35=$D$115),0,AP34)+IF(OR(AQ35=$D$112,AQ35=$D$115),0,AS34)+IF(OR(AT35=$D$112,AT35=$D$115),0,AV34))</f>
        <v>1.7704918032786885</v>
      </c>
      <c r="BD34" s="277"/>
      <c r="BE34" s="278"/>
      <c r="BF34" s="267">
        <f>_xlfn.RANK.EQ(AW34,$AW$16:$AY$57,0)</f>
        <v>3</v>
      </c>
      <c r="BG34" s="268"/>
      <c r="BH34" s="269"/>
      <c r="BI34">
        <v>6</v>
      </c>
    </row>
    <row r="35" spans="1:60" ht="13.5">
      <c r="A35" s="243"/>
      <c r="B35" s="244"/>
      <c r="C35" s="245"/>
      <c r="D35" s="160" t="str">
        <f>IF(AND(D34="",F34=""),"",IF(D34&gt;F34,IF(AND(D34=20,F34=0),$D$112,$D$111),IF(D34=F34,$D$113,IF(AND(D34=0,F34=20),$D$115,$D$114))))</f>
        <v>○</v>
      </c>
      <c r="E35" s="160"/>
      <c r="F35" s="161"/>
      <c r="G35" s="87" t="str">
        <f>IF(AND(G34="",I34=""),"",IF(G34&gt;I34,IF(AND(G34=20,I34=0),$D$112,$D$111),IF(G34=I34,$D$113,IF(AND(G34=0,I34=20),$D$115,$D$114))))</f>
        <v>○</v>
      </c>
      <c r="H35" s="87"/>
      <c r="I35" s="88"/>
      <c r="J35" s="87" t="str">
        <f>IF(AND(J34="",L34=""),"",IF(J34&gt;L34,IF(AND(J34=20,L34=0),$D$112,$D$111),IF(J34=L34,$D$113,IF(AND(J34=0,L34=20),$D$115,$D$114))))</f>
        <v>○</v>
      </c>
      <c r="K35" s="87"/>
      <c r="L35" s="88"/>
      <c r="M35" s="36">
        <f>IF(AND(M34="",O34=""),"",IF(M34&gt;O34,IF(AND(M34=20,O34=0),$D$112,$D$111),IF(M34=O34,$D$113,IF(AND(M34=0,O34=20),$D$115,$D$114))))</f>
      </c>
      <c r="N35" s="36"/>
      <c r="O35" s="37"/>
      <c r="P35" s="36">
        <f>IF(AND(P34="",R34=""),"",IF(P34&gt;R34,IF(AND(P34=20,R34=0),$D$112,$D$111),IF(P34=R34,$D$113,IF(AND(P34=0,R34=20),$D$115,$D$114))))</f>
      </c>
      <c r="Q35" s="36"/>
      <c r="R35" s="37"/>
      <c r="S35" s="36">
        <f>IF(AND(S34="",U34=""),"",IF(S34&gt;U34,IF(AND(S34=20,U34=0),$D$112,$D$111),IF(S34=U34,$D$113,IF(AND(S34=0,U34=20),$D$115,$D$114))))</f>
      </c>
      <c r="T35" s="36"/>
      <c r="U35" s="37"/>
      <c r="V35" s="36">
        <f>IF(AND(V34="",X34=""),"",IF(V34&gt;X34,IF(AND(V34=20,X34=0),$D$112,$D$111),IF(V34=X34,$D$113,IF(AND(V34=0,X34=20),$D$115,$D$114))))</f>
      </c>
      <c r="W35" s="36"/>
      <c r="X35" s="37"/>
      <c r="Y35" s="36">
        <f>IF(AND(Y34="",AA34=""),"",IF(Y34&gt;AA34,IF(AND(Y34=20,AA34=0),$D$112,$D$111),IF(Y34=AA34,$D$113,IF(AND(Y34=0,AA34=20),$D$115,$D$114))))</f>
      </c>
      <c r="Z35" s="36"/>
      <c r="AA35" s="37"/>
      <c r="AB35" s="36">
        <f>IF(AND(AB34="",AD34=""),"",IF(AB34&gt;AD34,IF(AND(AB34=20,AD34=0),$D$112,$D$111),IF(AB34=AD34,$D$113,IF(AND(AB34=0,AD34=20),$D$115,$D$114))))</f>
      </c>
      <c r="AC35" s="36"/>
      <c r="AD35" s="37"/>
      <c r="AE35" s="78" t="str">
        <f>IF(AND(AE34="",AG34=""),"",IF(AE34&gt;AG34,IF(AND(AE34=20,AG34=0),$D$112,$D$111),IF(AE34=AG34,$D$113,IF(AND(AE34=0,AG34=20),$D$115,$D$114))))</f>
        <v>○</v>
      </c>
      <c r="AF35" s="78"/>
      <c r="AG35" s="79"/>
      <c r="AH35" s="36">
        <f>IF(AND(AH34="",AJ34=""),"",IF(AH34&gt;AJ34,IF(AND(AH34=20,AJ34=0),$D$112,$D$111),IF(AH34=AJ34,$D$113,IF(AND(AH34=0,AJ34=20),$D$115,$D$114))))</f>
      </c>
      <c r="AI35" s="36"/>
      <c r="AJ35" s="37"/>
      <c r="AK35" s="197" t="str">
        <f>IF(AND(AK34="",AM34=""),"",IF(AK34&gt;AM34,IF(AND(AK34=20,AM34=0),$D$112,$D$111),IF(AK34=AM34,$D$113,IF(AND(AK34=0,AM34=20),$D$115,$D$114))))</f>
        <v>○</v>
      </c>
      <c r="AL35" s="197"/>
      <c r="AM35" s="198"/>
      <c r="AN35" s="36">
        <f>IF(AND(AN34="",AP34=""),"",IF(AN34&gt;AP34,IF(AND(AN34=20,AP34=0),$D$112,$D$111),IF(AN34=AP34,$D$113,IF(AND(AN34=0,AP34=20),$D$115,$D$114))))</f>
      </c>
      <c r="AO35" s="36"/>
      <c r="AP35" s="37"/>
      <c r="AQ35" s="78" t="str">
        <f>IF(AND(AQ34="",AS34=""),"",IF(AQ34&gt;AS34,IF(AND(AQ34=20,AS34=0),$D$112,$D$111),IF(AQ34=AS34,$D$113,IF(AND(AQ34=0,AS34=20),$D$115,$D$114))))</f>
        <v>×</v>
      </c>
      <c r="AR35" s="78"/>
      <c r="AS35" s="79"/>
      <c r="AT35" s="36">
        <f>IF(AND(AT34="",AV34=""),"",IF(AT34&gt;AV34,IF(AND(AT34=20,AV34=0),$D$112,$D$111),IF(AT34=AV34,$D$113,IF(AND(AT34=0,AV34=20),$D$115,$D$114))))</f>
      </c>
      <c r="AU35" s="36"/>
      <c r="AV35" s="37"/>
      <c r="AW35" s="252"/>
      <c r="AX35" s="253"/>
      <c r="AY35" s="254"/>
      <c r="AZ35" s="252"/>
      <c r="BA35" s="253"/>
      <c r="BB35" s="254"/>
      <c r="BC35" s="279"/>
      <c r="BD35" s="280"/>
      <c r="BE35" s="281"/>
      <c r="BF35" s="270"/>
      <c r="BG35" s="271"/>
      <c r="BH35" s="272"/>
    </row>
    <row r="36" spans="1:60" ht="13.5">
      <c r="A36" s="246"/>
      <c r="B36" s="247"/>
      <c r="C36" s="248"/>
      <c r="D36" s="163"/>
      <c r="E36" s="163"/>
      <c r="F36" s="164"/>
      <c r="G36" s="89"/>
      <c r="H36" s="90"/>
      <c r="I36" s="91"/>
      <c r="J36" s="89"/>
      <c r="K36" s="90"/>
      <c r="L36" s="91"/>
      <c r="M36" s="41"/>
      <c r="N36" s="42"/>
      <c r="O36" s="43"/>
      <c r="P36" s="38"/>
      <c r="Q36" s="39"/>
      <c r="R36" s="47"/>
      <c r="S36" s="48"/>
      <c r="T36" s="49"/>
      <c r="U36" s="47"/>
      <c r="V36" s="48"/>
      <c r="W36" s="49"/>
      <c r="X36" s="47"/>
      <c r="Y36" s="48"/>
      <c r="Z36" s="49"/>
      <c r="AA36" s="47"/>
      <c r="AB36" s="48"/>
      <c r="AC36" s="49"/>
      <c r="AD36" s="50"/>
      <c r="AE36" s="80"/>
      <c r="AF36" s="81"/>
      <c r="AG36" s="82"/>
      <c r="AH36" s="38"/>
      <c r="AI36" s="39"/>
      <c r="AJ36" s="40"/>
      <c r="AK36" s="199"/>
      <c r="AL36" s="200"/>
      <c r="AM36" s="201"/>
      <c r="AN36" s="38"/>
      <c r="AO36" s="39"/>
      <c r="AP36" s="40"/>
      <c r="AQ36" s="80"/>
      <c r="AR36" s="81"/>
      <c r="AS36" s="82"/>
      <c r="AT36" s="38"/>
      <c r="AU36" s="39"/>
      <c r="AV36" s="40"/>
      <c r="AW36" s="255"/>
      <c r="AX36" s="256"/>
      <c r="AY36" s="257"/>
      <c r="AZ36" s="255"/>
      <c r="BA36" s="256"/>
      <c r="BB36" s="257"/>
      <c r="BC36" s="282"/>
      <c r="BD36" s="283"/>
      <c r="BE36" s="284"/>
      <c r="BF36" s="273"/>
      <c r="BG36" s="274"/>
      <c r="BH36" s="275"/>
    </row>
    <row r="37" spans="1:61" ht="13.5">
      <c r="A37" s="240" t="s">
        <v>157</v>
      </c>
      <c r="B37" s="241"/>
      <c r="C37" s="242"/>
      <c r="D37" s="156">
        <v>37</v>
      </c>
      <c r="E37" s="157"/>
      <c r="F37" s="158">
        <v>34</v>
      </c>
      <c r="G37" s="46"/>
      <c r="H37" s="33"/>
      <c r="I37" s="44"/>
      <c r="J37" s="46"/>
      <c r="K37" s="33"/>
      <c r="L37" s="44"/>
      <c r="M37" s="74">
        <v>44</v>
      </c>
      <c r="N37" s="75"/>
      <c r="O37" s="76">
        <v>26</v>
      </c>
      <c r="P37" s="84">
        <v>49</v>
      </c>
      <c r="Q37" s="85"/>
      <c r="R37" s="86">
        <v>34</v>
      </c>
      <c r="S37" s="46"/>
      <c r="T37" s="33"/>
      <c r="U37" s="44"/>
      <c r="V37" s="46"/>
      <c r="W37" s="33"/>
      <c r="X37" s="44"/>
      <c r="Y37" s="52"/>
      <c r="Z37" s="53"/>
      <c r="AA37" s="51"/>
      <c r="AB37" s="84">
        <v>36</v>
      </c>
      <c r="AC37" s="85"/>
      <c r="AD37" s="86">
        <v>47</v>
      </c>
      <c r="AE37" s="46"/>
      <c r="AF37" s="33"/>
      <c r="AG37" s="44"/>
      <c r="AH37" s="74">
        <v>41</v>
      </c>
      <c r="AI37" s="75"/>
      <c r="AJ37" s="76">
        <v>45</v>
      </c>
      <c r="AK37" s="46"/>
      <c r="AL37" s="33"/>
      <c r="AM37" s="44"/>
      <c r="AN37" s="46"/>
      <c r="AO37" s="33"/>
      <c r="AP37" s="44"/>
      <c r="AQ37" s="156">
        <v>23</v>
      </c>
      <c r="AR37" s="157"/>
      <c r="AS37" s="158">
        <v>78</v>
      </c>
      <c r="AT37" s="46"/>
      <c r="AU37" s="33"/>
      <c r="AV37" s="44"/>
      <c r="AW37" s="249">
        <f>COUNTIF(D38:AV38,$D$111)*$L$111+COUNTIF(D38:AV38,$D$112)*$L$112+COUNTIF(D38:AV38,$D$113)*$L$113+COUNTIF(D38:AV38,$D$114)</f>
        <v>12</v>
      </c>
      <c r="AX37" s="250"/>
      <c r="AY37" s="251"/>
      <c r="AZ37" s="249">
        <f>IF(OR(D38=$D$112,D38=$D$115),0,D37-F37)+IF(OR(G38=$D$112,G38=$D$115),0,G37-I37)+IF(OR(J38=$D$112,J38=$D$115),0,J37-L37)+IF(OR(M38=$D$112,M38=$D$115),0,M37-O37)+IF(OR(P38=$D$112,P38=$D$115),0,P37-R37)+IF(OR(S38=$D$112,S38=$D$115),0,S37-U37)+IF(OR(V38=$D$112,V38=$D$115),0,V37-X37)+IF(OR(Y38=$D$112,Y38=$D$115),0,Y37-AA37)+IF(OR(AB38=$D$112,AB38=$D$115),0,AB37-AD37)+IF(OR(AE38=$D$112,AE38=$D$115),0,AE37-AG37)+IF(OR(AH38=$D$112,AH38=$D$115),0,AH37-AJ37)+IF(OR(AK38=$D$112,AK38=$D$115),0,AK37-AM37)+IF(OR(AN38=$D$112,AN38=$D$115),0,AN37-AP37)+IF(OR(AQ38=$D$112,AQ38=$D$115),0,AQ37-AS37)+IF(OR(AT38=$D$112,AT38=$D$115),0,AT37-AV37)</f>
        <v>-34</v>
      </c>
      <c r="BA37" s="250"/>
      <c r="BB37" s="251"/>
      <c r="BC37" s="276">
        <f>(IF(OR(D38=$D$112,D38=$D$115),0,D37)+IF(OR(G38=$D$112,G38=$D$115),0,G37)+IF(OR(J38=$D$112,J38=$D$115),0,J37)+IF(OR(M38=$D$112,M38=$D$115),0,M37)+IF(OR(P38=$D$112,P38=$D$115),0,P37)+IF(OR(S38=$D$112,S38=$D$115),0,S37)+IF(OR(V38=$D$112,V38=$D$115),0,V37)+IF(OR(Y38=$D$112,Y38=$D$115),0,Y37)+IF(OR(AB38=$D$112,AB38=$D$115),0,AB37)+IF(OR(AE38=$D$112,AE38=$D$115),0,AE37)+IF(OR(AH38=$D$112,AH38=$D$115),0,AH37)+IF(OR(AK38=$D$112,AK38=$D$115),0,AK37)+IF(OR(AN38=$D$112,AN38=$D$115),0,AN37)+IF(OR(AQ38=$D$112,AQ38=$D$115),0,AQ37)+IF(OR(AT38=$D$112,AT38=$D$115),0,AT37))/(IF(OR(D38=$D$112,D38=$D$115),0,F37)+IF(OR(G38=$D$112,G38=$D$115),0,I37)+IF(OR(J38=$D$112,J38=$D$115),0,L37)+IF(OR(M38=$D$112,M38=$D$115),0,O37)+IF(OR(P38=$D$112,P38=$D$115),0,R37)+IF(OR(S38=$D$112,S38=$D$115),0,U37)+IF(OR(V38=$D$112,V38=$D$115),0,X37)+IF(OR(Y38=$D$112,Y38=$D$115),0,AA37)+IF(OR(AB38=$D$112,AB38=$D$115),0,AD37)+IF(OR(AE38=$D$112,AE38=$D$115),0,AG37)+IF(OR(AH38=$D$112,AH38=$D$115),0,AJ37)+IF(OR(AK38=$D$112,AK38=$D$115),0,AM37)+IF(OR(AN38=$D$112,AN38=$D$115),0,AP37)+IF(OR(AQ38=$D$112,AQ38=$D$115),0,AS37)+IF(OR(AT38=$D$112,AT38=$D$115),0,AV37))</f>
        <v>0.8712121212121212</v>
      </c>
      <c r="BD37" s="277"/>
      <c r="BE37" s="278"/>
      <c r="BF37" s="267">
        <f>_xlfn.RANK.EQ(AW37,$AW$16:$AY$57,0)</f>
        <v>8</v>
      </c>
      <c r="BG37" s="268"/>
      <c r="BH37" s="269"/>
      <c r="BI37">
        <v>6</v>
      </c>
    </row>
    <row r="38" spans="1:60" ht="13.5">
      <c r="A38" s="243"/>
      <c r="B38" s="244"/>
      <c r="C38" s="245"/>
      <c r="D38" s="160" t="str">
        <f>IF(AND(D37="",F37=""),"",IF(D37&gt;F37,IF(AND(D37=20,F37=0),$D$112,$D$111),IF(D37=F37,$D$113,IF(AND(D37=0,F37=20),$D$115,$D$114))))</f>
        <v>○</v>
      </c>
      <c r="E38" s="160"/>
      <c r="F38" s="161"/>
      <c r="G38" s="36">
        <f>IF(AND(G37="",I37=""),"",IF(G37&gt;I37,IF(AND(G37=20,I37=0),$D$112,$D$111),IF(G37=I37,$D$113,IF(AND(G37=0,I37=20),$D$115,$D$114))))</f>
      </c>
      <c r="H38" s="36"/>
      <c r="I38" s="37"/>
      <c r="J38" s="36">
        <f>IF(AND(J37="",L37=""),"",IF(J37&gt;L37,IF(AND(J37=20,L37=0),$D$112,$D$111),IF(J37=L37,$D$113,IF(AND(J37=0,L37=20),$D$115,$D$114))))</f>
      </c>
      <c r="K38" s="36"/>
      <c r="L38" s="37"/>
      <c r="M38" s="78" t="str">
        <f>IF(AND(M37="",O37=""),"",IF(M37&gt;O37,IF(AND(M37=20,O37=0),$D$112,$D$111),IF(M37=O37,$D$113,IF(AND(M37=0,O37=20),$D$115,$D$114))))</f>
        <v>○</v>
      </c>
      <c r="N38" s="78"/>
      <c r="O38" s="79"/>
      <c r="P38" s="87" t="str">
        <f>IF(AND(P37="",R37=""),"",IF(P37&gt;R37,IF(AND(P37=20,R37=0),$D$112,$D$111),IF(P37=R37,$D$113,IF(AND(P37=0,R37=20),$D$115,$D$114))))</f>
        <v>○</v>
      </c>
      <c r="Q38" s="87"/>
      <c r="R38" s="88"/>
      <c r="S38" s="36">
        <f>IF(AND(S37="",U37=""),"",IF(S37&gt;U37,IF(AND(S37=20,U37=0),$D$112,$D$111),IF(S37=U37,$D$113,IF(AND(S37=0,U37=20),$D$115,$D$114))))</f>
      </c>
      <c r="T38" s="36"/>
      <c r="U38" s="37"/>
      <c r="V38" s="36">
        <f>IF(AND(V37="",X37=""),"",IF(V37&gt;X37,IF(AND(V37=20,X37=0),$D$112,$D$111),IF(V37=X37,$D$113,IF(AND(V37=0,X37=20),$D$115,$D$114))))</f>
      </c>
      <c r="W38" s="36"/>
      <c r="X38" s="37"/>
      <c r="Y38" s="36">
        <f>IF(AND(Y37="",AA37=""),"",IF(Y37&gt;AA37,IF(AND(Y37=20,AA37=0),$D$112,$D$111),IF(Y37=AA37,$D$113,IF(AND(Y37=0,AA37=20),$D$115,$D$114))))</f>
      </c>
      <c r="Z38" s="36"/>
      <c r="AA38" s="37"/>
      <c r="AB38" s="87" t="str">
        <f>IF(AND(AB37="",AD37=""),"",IF(AB37&gt;AD37,IF(AND(AB37=20,AD37=0),$D$112,$D$111),IF(AB37=AD37,$D$113,IF(AND(AB37=0,AD37=20),$D$115,$D$114))))</f>
        <v>×</v>
      </c>
      <c r="AC38" s="87"/>
      <c r="AD38" s="88"/>
      <c r="AE38" s="36">
        <f>IF(AND(AE37="",AG37=""),"",IF(AE37&gt;AG37,IF(AND(AE37=20,AG37=0),$D$112,$D$111),IF(AE37=AG37,$D$113,IF(AND(AE37=0,AG37=20),$D$115,$D$114))))</f>
      </c>
      <c r="AF38" s="36"/>
      <c r="AG38" s="37"/>
      <c r="AH38" s="78" t="str">
        <f>IF(AND(AH37="",AJ37=""),"",IF(AH37&gt;AJ37,IF(AND(AH37=20,AJ37=0),$D$112,$D$111),IF(AH37=AJ37,$D$113,IF(AND(AH37=0,AJ37=20),$D$115,$D$114))))</f>
        <v>×</v>
      </c>
      <c r="AI38" s="78"/>
      <c r="AJ38" s="79"/>
      <c r="AK38" s="36">
        <f>IF(AND(AK37="",AM37=""),"",IF(AK37&gt;AM37,IF(AND(AK37=20,AM37=0),$D$112,$D$111),IF(AK37=AM37,$D$113,IF(AND(AK37=0,AM37=20),$D$115,$D$114))))</f>
      </c>
      <c r="AL38" s="36"/>
      <c r="AM38" s="37"/>
      <c r="AN38" s="36">
        <f>IF(AND(AN37="",AP37=""),"",IF(AN37&gt;AP37,IF(AND(AN37=20,AP37=0),$D$112,$D$111),IF(AN37=AP37,$D$113,IF(AND(AN37=0,AP37=20),$D$115,$D$114))))</f>
      </c>
      <c r="AO38" s="36"/>
      <c r="AP38" s="37"/>
      <c r="AQ38" s="160" t="str">
        <f>IF(AND(AQ37="",AS37=""),"",IF(AQ37&gt;AS37,IF(AND(AQ37=20,AS37=0),$D$112,$D$111),IF(AQ37=AS37,$D$113,IF(AND(AQ37=0,AS37=20),$D$115,$D$114))))</f>
        <v>×</v>
      </c>
      <c r="AR38" s="160"/>
      <c r="AS38" s="161"/>
      <c r="AT38" s="36">
        <f>IF(AND(AT37="",AV37=""),"",IF(AT37&gt;AV37,IF(AND(AT37=20,AV37=0),$D$112,$D$111),IF(AT37=AV37,$D$113,IF(AND(AT37=0,AV37=20),$D$115,$D$114))))</f>
      </c>
      <c r="AU38" s="36"/>
      <c r="AV38" s="37"/>
      <c r="AW38" s="252"/>
      <c r="AX38" s="253"/>
      <c r="AY38" s="254"/>
      <c r="AZ38" s="252"/>
      <c r="BA38" s="253"/>
      <c r="BB38" s="254"/>
      <c r="BC38" s="279"/>
      <c r="BD38" s="280"/>
      <c r="BE38" s="281"/>
      <c r="BF38" s="270"/>
      <c r="BG38" s="271"/>
      <c r="BH38" s="272"/>
    </row>
    <row r="39" spans="1:60" ht="13.5">
      <c r="A39" s="246"/>
      <c r="B39" s="247"/>
      <c r="C39" s="248"/>
      <c r="D39" s="163"/>
      <c r="E39" s="163"/>
      <c r="F39" s="164"/>
      <c r="G39" s="41"/>
      <c r="H39" s="42"/>
      <c r="I39" s="43"/>
      <c r="J39" s="41"/>
      <c r="K39" s="42"/>
      <c r="L39" s="43"/>
      <c r="M39" s="80"/>
      <c r="N39" s="81"/>
      <c r="O39" s="82"/>
      <c r="P39" s="89"/>
      <c r="Q39" s="90"/>
      <c r="R39" s="94"/>
      <c r="S39" s="48"/>
      <c r="T39" s="49"/>
      <c r="U39" s="47"/>
      <c r="V39" s="48"/>
      <c r="W39" s="49"/>
      <c r="X39" s="47"/>
      <c r="Y39" s="48"/>
      <c r="Z39" s="49"/>
      <c r="AA39" s="47"/>
      <c r="AB39" s="92"/>
      <c r="AC39" s="93"/>
      <c r="AD39" s="96"/>
      <c r="AE39" s="38"/>
      <c r="AF39" s="39"/>
      <c r="AG39" s="40"/>
      <c r="AH39" s="80"/>
      <c r="AI39" s="81"/>
      <c r="AJ39" s="82"/>
      <c r="AK39" s="38"/>
      <c r="AL39" s="39"/>
      <c r="AM39" s="40"/>
      <c r="AN39" s="38"/>
      <c r="AO39" s="39"/>
      <c r="AP39" s="40"/>
      <c r="AQ39" s="162"/>
      <c r="AR39" s="163"/>
      <c r="AS39" s="164"/>
      <c r="AT39" s="38"/>
      <c r="AU39" s="39"/>
      <c r="AV39" s="40"/>
      <c r="AW39" s="255"/>
      <c r="AX39" s="256"/>
      <c r="AY39" s="257"/>
      <c r="AZ39" s="255"/>
      <c r="BA39" s="256"/>
      <c r="BB39" s="257"/>
      <c r="BC39" s="282"/>
      <c r="BD39" s="283"/>
      <c r="BE39" s="284"/>
      <c r="BF39" s="273"/>
      <c r="BG39" s="274"/>
      <c r="BH39" s="275"/>
    </row>
    <row r="40" spans="1:61" ht="13.5">
      <c r="A40" s="240" t="s">
        <v>184</v>
      </c>
      <c r="B40" s="241"/>
      <c r="C40" s="242"/>
      <c r="D40" s="46"/>
      <c r="E40" s="33"/>
      <c r="F40" s="44"/>
      <c r="G40" s="46"/>
      <c r="H40" s="33"/>
      <c r="I40" s="44"/>
      <c r="J40" s="99">
        <v>36</v>
      </c>
      <c r="K40" s="100"/>
      <c r="L40" s="101">
        <v>39</v>
      </c>
      <c r="M40" s="130">
        <v>67</v>
      </c>
      <c r="N40" s="131"/>
      <c r="O40" s="132">
        <v>25</v>
      </c>
      <c r="P40" s="84">
        <v>42</v>
      </c>
      <c r="Q40" s="85"/>
      <c r="R40" s="86">
        <v>40</v>
      </c>
      <c r="S40" s="46"/>
      <c r="T40" s="33"/>
      <c r="U40" s="44"/>
      <c r="V40" s="46"/>
      <c r="W40" s="33"/>
      <c r="X40" s="44"/>
      <c r="Y40" s="84">
        <v>47</v>
      </c>
      <c r="Z40" s="85"/>
      <c r="AA40" s="86">
        <v>36</v>
      </c>
      <c r="AB40" s="54"/>
      <c r="AC40" s="16"/>
      <c r="AD40" s="55"/>
      <c r="AE40" s="156">
        <v>47</v>
      </c>
      <c r="AF40" s="157"/>
      <c r="AG40" s="158">
        <v>33</v>
      </c>
      <c r="AH40" s="46"/>
      <c r="AI40" s="33"/>
      <c r="AJ40" s="44"/>
      <c r="AK40" s="46"/>
      <c r="AL40" s="33"/>
      <c r="AM40" s="44"/>
      <c r="AN40" s="99">
        <v>35</v>
      </c>
      <c r="AO40" s="100"/>
      <c r="AP40" s="101">
        <v>42</v>
      </c>
      <c r="AQ40" s="46"/>
      <c r="AR40" s="33"/>
      <c r="AS40" s="44"/>
      <c r="AT40" s="46"/>
      <c r="AU40" s="33"/>
      <c r="AV40" s="44"/>
      <c r="AW40" s="249">
        <f>COUNTIF(D41:AV41,$D$111)*$L$111+COUNTIF(D41:AV41,$D$112)*$L$112+COUNTIF(D41:AV41,$D$113)*$L$113+COUNTIF(D41:AV41,$D$114)</f>
        <v>14</v>
      </c>
      <c r="AX40" s="250"/>
      <c r="AY40" s="251"/>
      <c r="AZ40" s="249">
        <f>IF(OR(D41=$D$112,D41=$D$115),0,D40-F40)+IF(OR(G41=$D$112,G41=$D$115),0,G40-I40)+IF(OR(J41=$D$112,J41=$D$115),0,J40-L40)+IF(OR(M41=$D$112,M41=$D$115),0,M40-O40)+IF(OR(P41=$D$112,P41=$D$115),0,P40-R40)+IF(OR(S41=$D$112,S41=$D$115),0,S40-U40)+IF(OR(V41=$D$112,V41=$D$115),0,V40-X40)+IF(OR(Y41=$D$112,Y41=$D$115),0,Y40-AA40)+IF(OR(AB41=$D$112,AB41=$D$115),0,AB40-AD40)+IF(OR(AE41=$D$112,AE41=$D$115),0,AE40-AG40)+IF(OR(AH41=$D$112,AH41=$D$115),0,AH40-AJ40)+IF(OR(AK41=$D$112,AK41=$D$115),0,AK40-AM40)+IF(OR(AN41=$D$112,AN41=$D$115),0,AN40-AP40)+IF(OR(AQ41=$D$112,AQ41=$D$115),0,AQ40-AS40)+IF(OR(AT41=$D$112,AT41=$D$115),0,AT40-AV40)</f>
        <v>59</v>
      </c>
      <c r="BA40" s="250"/>
      <c r="BB40" s="251"/>
      <c r="BC40" s="276">
        <f>(IF(OR(D41=$D$112,D41=$D$115),0,D40)+IF(OR(G41=$D$112,G41=$D$115),0,G40)+IF(OR(J41=$D$112,J41=$D$115),0,J40)+IF(OR(M41=$D$112,M41=$D$115),0,M40)+IF(OR(P41=$D$112,P41=$D$115),0,P40)+IF(OR(S41=$D$112,S41=$D$115),0,S40)+IF(OR(V41=$D$112,V41=$D$115),0,V40)+IF(OR(Y41=$D$112,Y41=$D$115),0,Y40)+IF(OR(AB41=$D$112,AB41=$D$115),0,AB40)+IF(OR(AE41=$D$112,AE41=$D$115),0,AE40)+IF(OR(AH41=$D$112,AH41=$D$115),0,AH40)+IF(OR(AK41=$D$112,AK41=$D$115),0,AK40)+IF(OR(AN41=$D$112,AN41=$D$115),0,AN40)+IF(OR(AQ41=$D$112,AQ41=$D$115),0,AQ40)+IF(OR(AT41=$D$112,AT41=$D$115),0,AT40))/(IF(OR(D41=$D$112,D41=$D$115),0,F40)+IF(OR(G41=$D$112,G41=$D$115),0,I40)+IF(OR(J41=$D$112,J41=$D$115),0,L40)+IF(OR(M41=$D$112,M41=$D$115),0,O40)+IF(OR(P41=$D$112,P41=$D$115),0,R40)+IF(OR(S41=$D$112,S41=$D$115),0,U40)+IF(OR(V41=$D$112,V41=$D$115),0,X40)+IF(OR(Y41=$D$112,Y41=$D$115),0,AA40)+IF(OR(AB41=$D$112,AB41=$D$115),0,AD40)+IF(OR(AE41=$D$112,AE41=$D$115),0,AG40)+IF(OR(AH41=$D$112,AH41=$D$115),0,AJ40)+IF(OR(AK41=$D$112,AK41=$D$115),0,AM40)+IF(OR(AN41=$D$112,AN41=$D$115),0,AP40)+IF(OR(AQ41=$D$112,AQ41=$D$115),0,AS40)+IF(OR(AT41=$D$112,AT41=$D$115),0,AV40))</f>
        <v>1.2744186046511627</v>
      </c>
      <c r="BD40" s="277"/>
      <c r="BE40" s="278"/>
      <c r="BF40" s="267">
        <f>_xlfn.RANK.EQ(AW40,$AW$16:$AY$57,0)</f>
        <v>4</v>
      </c>
      <c r="BG40" s="268"/>
      <c r="BH40" s="269"/>
      <c r="BI40">
        <v>6</v>
      </c>
    </row>
    <row r="41" spans="1:60" ht="13.5">
      <c r="A41" s="243"/>
      <c r="B41" s="244"/>
      <c r="C41" s="245"/>
      <c r="D41" s="36">
        <f>IF(AND(D40="",F40=""),"",IF(D40&gt;F40,IF(AND(D40=20,F40=0),$D$112,$D$111),IF(D40=F40,$D$113,IF(AND(D40=0,F40=20),$D$115,$D$114))))</f>
      </c>
      <c r="E41" s="36"/>
      <c r="F41" s="37"/>
      <c r="G41" s="36">
        <f>IF(AND(G40="",I40=""),"",IF(G40&gt;I40,IF(AND(G40=20,I40=0),$D$112,$D$111),IF(G40=I40,$D$113,IF(AND(G40=0,I40=20),$D$115,$D$114))))</f>
      </c>
      <c r="H41" s="36"/>
      <c r="I41" s="37"/>
      <c r="J41" s="102" t="str">
        <f>IF(AND(J40="",L40=""),"",IF(J40&gt;L40,IF(AND(J40=20,L40=0),$D$112,$D$111),IF(J40=L40,$D$113,IF(AND(J40=0,L40=20),$D$115,$D$114))))</f>
        <v>×</v>
      </c>
      <c r="K41" s="102"/>
      <c r="L41" s="103"/>
      <c r="M41" s="133" t="str">
        <f>IF(AND(M40="",O40=""),"",IF(M40&gt;O40,IF(AND(M40=20,O40=0),$D$112,$D$111),IF(M40=O40,$D$113,IF(AND(M40=0,O40=20),$D$115,$D$114))))</f>
        <v>○</v>
      </c>
      <c r="N41" s="133"/>
      <c r="O41" s="134"/>
      <c r="P41" s="87" t="str">
        <f>IF(AND(P40="",R40=""),"",IF(P40&gt;R40,IF(AND(P40=20,R40=0),$D$112,$D$111),IF(P40=R40,$D$113,IF(AND(P40=0,R40=20),$D$115,$D$114))))</f>
        <v>○</v>
      </c>
      <c r="Q41" s="87"/>
      <c r="R41" s="88"/>
      <c r="S41" s="36">
        <f>IF(AND(S40="",U40=""),"",IF(S40&gt;U40,IF(AND(S40=20,U40=0),$D$112,$D$111),IF(S40=U40,$D$113,IF(AND(S40=0,U40=20),$D$115,$D$114))))</f>
      </c>
      <c r="T41" s="36"/>
      <c r="U41" s="37"/>
      <c r="V41" s="36">
        <f>IF(AND(V40="",X40=""),"",IF(V40&gt;X40,IF(AND(V40=20,X40=0),$D$112,$D$111),IF(V40=X40,$D$113,IF(AND(V40=0,X40=20),$D$115,$D$114))))</f>
      </c>
      <c r="W41" s="36"/>
      <c r="X41" s="37"/>
      <c r="Y41" s="87" t="str">
        <f>IF(AND(Y40="",AA40=""),"",IF(Y40&gt;AA40,IF(AND(Y40=20,AA40=0),$D$112,$D$111),IF(Y40=AA40,$D$113,IF(AND(Y40=0,AA40=20),$D$115,$D$114))))</f>
        <v>○</v>
      </c>
      <c r="Z41" s="87"/>
      <c r="AA41" s="88"/>
      <c r="AB41" s="36">
        <f>IF(AND(AB40="",AD40=""),"",IF(AB40&gt;AD40,IF(AND(AB40=20,AD40=0),$D$112,$D$111),IF(AB40=AD40,$D$113,IF(AND(AB40=0,AD40=20),$D$115,$D$114))))</f>
      </c>
      <c r="AC41" s="36"/>
      <c r="AD41" s="37"/>
      <c r="AE41" s="160" t="str">
        <f>IF(AND(AE40="",AG40=""),"",IF(AE40&gt;AG40,IF(AND(AE40=20,AG40=0),$D$112,$D$111),IF(AE40=AG40,$D$113,IF(AND(AE40=0,AG40=20),$D$115,$D$114))))</f>
        <v>○</v>
      </c>
      <c r="AF41" s="160"/>
      <c r="AG41" s="161"/>
      <c r="AH41" s="36">
        <f>IF(AND(AH40="",AJ40=""),"",IF(AH40&gt;AJ40,IF(AND(AH40=20,AJ40=0),$D$112,$D$111),IF(AH40=AJ40,$D$113,IF(AND(AH40=0,AJ40=20),$D$115,$D$114))))</f>
      </c>
      <c r="AI41" s="36"/>
      <c r="AJ41" s="37"/>
      <c r="AK41" s="36">
        <f>IF(AND(AK40="",AM40=""),"",IF(AK40&gt;AM40,IF(AND(AK40=20,AM40=0),$D$112,$D$111),IF(AK40=AM40,$D$113,IF(AND(AK40=0,AM40=20),$D$115,$D$114))))</f>
      </c>
      <c r="AL41" s="36"/>
      <c r="AM41" s="37"/>
      <c r="AN41" s="102" t="str">
        <f>IF(AND(AN40="",AP40=""),"",IF(AN40&gt;AP40,IF(AND(AN40=20,AP40=0),$D$112,$D$111),IF(AN40=AP40,$D$113,IF(AND(AN40=0,AP40=20),$D$115,$D$114))))</f>
        <v>×</v>
      </c>
      <c r="AO41" s="102"/>
      <c r="AP41" s="103"/>
      <c r="AQ41" s="36">
        <f>IF(AND(AQ40="",AS40=""),"",IF(AQ40&gt;AS40,IF(AND(AQ40=20,AS40=0),$D$112,$D$111),IF(AQ40=AS40,$D$113,IF(AND(AQ40=0,AS40=20),$D$115,$D$114))))</f>
      </c>
      <c r="AR41" s="36"/>
      <c r="AS41" s="37"/>
      <c r="AT41" s="36">
        <f>IF(AND(AT40="",AV40=""),"",IF(AT40&gt;AV40,IF(AND(AT40=20,AV40=0),$D$112,$D$111),IF(AT40=AV40,$D$113,IF(AND(AT40=0,AV40=20),$D$115,$D$114))))</f>
      </c>
      <c r="AU41" s="36"/>
      <c r="AV41" s="37"/>
      <c r="AW41" s="252"/>
      <c r="AX41" s="253"/>
      <c r="AY41" s="254"/>
      <c r="AZ41" s="252"/>
      <c r="BA41" s="253"/>
      <c r="BB41" s="254"/>
      <c r="BC41" s="279"/>
      <c r="BD41" s="280"/>
      <c r="BE41" s="281"/>
      <c r="BF41" s="270"/>
      <c r="BG41" s="271"/>
      <c r="BH41" s="272"/>
    </row>
    <row r="42" spans="1:60" ht="13.5">
      <c r="A42" s="246"/>
      <c r="B42" s="247"/>
      <c r="C42" s="248"/>
      <c r="D42" s="42"/>
      <c r="E42" s="42"/>
      <c r="F42" s="43"/>
      <c r="G42" s="41"/>
      <c r="H42" s="42"/>
      <c r="I42" s="43"/>
      <c r="J42" s="104"/>
      <c r="K42" s="105"/>
      <c r="L42" s="106"/>
      <c r="M42" s="138"/>
      <c r="N42" s="139"/>
      <c r="O42" s="140"/>
      <c r="P42" s="89"/>
      <c r="Q42" s="90"/>
      <c r="R42" s="94"/>
      <c r="S42" s="48"/>
      <c r="T42" s="49"/>
      <c r="U42" s="47"/>
      <c r="V42" s="48"/>
      <c r="W42" s="49"/>
      <c r="X42" s="47"/>
      <c r="Y42" s="92"/>
      <c r="Z42" s="93"/>
      <c r="AA42" s="94"/>
      <c r="AB42" s="48"/>
      <c r="AC42" s="49"/>
      <c r="AD42" s="50"/>
      <c r="AE42" s="162"/>
      <c r="AF42" s="163"/>
      <c r="AG42" s="164"/>
      <c r="AH42" s="38"/>
      <c r="AI42" s="39"/>
      <c r="AJ42" s="40"/>
      <c r="AK42" s="38"/>
      <c r="AL42" s="39"/>
      <c r="AM42" s="40"/>
      <c r="AN42" s="104"/>
      <c r="AO42" s="105"/>
      <c r="AP42" s="106"/>
      <c r="AQ42" s="38"/>
      <c r="AR42" s="39"/>
      <c r="AS42" s="40"/>
      <c r="AT42" s="38"/>
      <c r="AU42" s="39"/>
      <c r="AV42" s="40"/>
      <c r="AW42" s="255"/>
      <c r="AX42" s="256"/>
      <c r="AY42" s="257"/>
      <c r="AZ42" s="255"/>
      <c r="BA42" s="256"/>
      <c r="BB42" s="257"/>
      <c r="BC42" s="282"/>
      <c r="BD42" s="283"/>
      <c r="BE42" s="284"/>
      <c r="BF42" s="273"/>
      <c r="BG42" s="274"/>
      <c r="BH42" s="275"/>
    </row>
    <row r="43" spans="1:61" ht="13.5">
      <c r="A43" s="240" t="s">
        <v>151</v>
      </c>
      <c r="B43" s="241"/>
      <c r="C43" s="242"/>
      <c r="D43" s="46"/>
      <c r="E43" s="33"/>
      <c r="F43" s="44"/>
      <c r="G43" s="46"/>
      <c r="H43" s="33"/>
      <c r="I43" s="44"/>
      <c r="J43" s="46"/>
      <c r="K43" s="33"/>
      <c r="L43" s="44"/>
      <c r="M43" s="46"/>
      <c r="N43" s="33"/>
      <c r="O43" s="44"/>
      <c r="P43" s="46"/>
      <c r="Q43" s="33"/>
      <c r="R43" s="44"/>
      <c r="S43" s="46"/>
      <c r="T43" s="33"/>
      <c r="U43" s="44"/>
      <c r="V43" s="74">
        <v>29</v>
      </c>
      <c r="W43" s="75"/>
      <c r="X43" s="76">
        <v>42</v>
      </c>
      <c r="Y43" s="46"/>
      <c r="Z43" s="33"/>
      <c r="AA43" s="44"/>
      <c r="AB43" s="156">
        <v>33</v>
      </c>
      <c r="AC43" s="157"/>
      <c r="AD43" s="158">
        <v>47</v>
      </c>
      <c r="AE43" s="30"/>
      <c r="AF43" s="31"/>
      <c r="AG43" s="32"/>
      <c r="AH43" s="130">
        <v>29</v>
      </c>
      <c r="AI43" s="131"/>
      <c r="AJ43" s="132">
        <v>51</v>
      </c>
      <c r="AK43" s="84">
        <v>40</v>
      </c>
      <c r="AL43" s="85"/>
      <c r="AM43" s="86">
        <v>33</v>
      </c>
      <c r="AN43" s="130">
        <v>19</v>
      </c>
      <c r="AO43" s="131"/>
      <c r="AP43" s="132">
        <v>54</v>
      </c>
      <c r="AQ43" s="74">
        <v>14</v>
      </c>
      <c r="AR43" s="75"/>
      <c r="AS43" s="76">
        <v>67</v>
      </c>
      <c r="AT43" s="46"/>
      <c r="AU43" s="33"/>
      <c r="AV43" s="44"/>
      <c r="AW43" s="249">
        <f>COUNTIF(D44:AV44,$D$111)*$L$111+COUNTIF(D44:AV44,$D$112)*$L$112+COUNTIF(D44:AV44,$D$113)*$L$113+COUNTIF(D44:AV44,$D$114)</f>
        <v>8</v>
      </c>
      <c r="AX43" s="250"/>
      <c r="AY43" s="251"/>
      <c r="AZ43" s="249">
        <f>IF(OR(D44=$D$112,D44=$D$115),0,D43-F43)+IF(OR(G44=$D$112,G44=$D$115),0,G43-I43)+IF(OR(J44=$D$112,J44=$D$115),0,J43-L43)+IF(OR(M44=$D$112,M44=$D$115),0,M43-O43)+IF(OR(P44=$D$112,P44=$D$115),0,P43-R43)+IF(OR(S44=$D$112,S44=$D$115),0,S43-U43)+IF(OR(V44=$D$112,V44=$D$115),0,V43-X43)+IF(OR(Y44=$D$112,Y44=$D$115),0,Y43-AA43)+IF(OR(AB44=$D$112,AB44=$D$115),0,AB43-AD43)+IF(OR(AE44=$D$112,AE44=$D$115),0,AE43-AG43)+IF(OR(AH44=$D$112,AH44=$D$115),0,AH43-AJ43)+IF(OR(AK44=$D$112,AK44=$D$115),0,AK43-AM43)+IF(OR(AN44=$D$112,AN44=$D$115),0,AN43-AP43)+IF(OR(AQ44=$D$112,AQ44=$D$115),0,AQ43-AS43)+IF(OR(AT44=$D$112,AT44=$D$115),0,AT43-AV43)</f>
        <v>-130</v>
      </c>
      <c r="BA43" s="250"/>
      <c r="BB43" s="251"/>
      <c r="BC43" s="276">
        <f>(IF(OR(D44=$D$112,D44=$D$115),0,D43)+IF(OR(G44=$D$112,G44=$D$115),0,G43)+IF(OR(J44=$D$112,J44=$D$115),0,J43)+IF(OR(M44=$D$112,M44=$D$115),0,M43)+IF(OR(P44=$D$112,P44=$D$115),0,P43)+IF(OR(S44=$D$112,S44=$D$115),0,S43)+IF(OR(V44=$D$112,V44=$D$115),0,V43)+IF(OR(Y44=$D$112,Y44=$D$115),0,Y43)+IF(OR(AB44=$D$112,AB44=$D$115),0,AB43)+IF(OR(AE44=$D$112,AE44=$D$115),0,AE43)+IF(OR(AH44=$D$112,AH44=$D$115),0,AH43)+IF(OR(AK44=$D$112,AK44=$D$115),0,AK43)+IF(OR(AN44=$D$112,AN44=$D$115),0,AN43)+IF(OR(AQ44=$D$112,AQ44=$D$115),0,AQ43)+IF(OR(AT44=$D$112,AT44=$D$115),0,AT43))/(IF(OR(D44=$D$112,D44=$D$115),0,F43)+IF(OR(G44=$D$112,G44=$D$115),0,I43)+IF(OR(J44=$D$112,J44=$D$115),0,L43)+IF(OR(M44=$D$112,M44=$D$115),0,O43)+IF(OR(P44=$D$112,P44=$D$115),0,R43)+IF(OR(S44=$D$112,S44=$D$115),0,U43)+IF(OR(V44=$D$112,V44=$D$115),0,X43)+IF(OR(Y44=$D$112,Y44=$D$115),0,AA43)+IF(OR(AB44=$D$112,AB44=$D$115),0,AD43)+IF(OR(AE44=$D$112,AE44=$D$115),0,AG43)+IF(OR(AH44=$D$112,AH44=$D$115),0,AJ43)+IF(OR(AK44=$D$112,AK44=$D$115),0,AM43)+IF(OR(AN44=$D$112,AN44=$D$115),0,AP43)+IF(OR(AQ44=$D$112,AQ44=$D$115),0,AS43)+IF(OR(AT44=$D$112,AT44=$D$115),0,AV43))</f>
        <v>0.5578231292517006</v>
      </c>
      <c r="BD43" s="277"/>
      <c r="BE43" s="278"/>
      <c r="BF43" s="267">
        <f>_xlfn.RANK.EQ(AW43,$AW$16:$AY$57,0)</f>
        <v>11</v>
      </c>
      <c r="BG43" s="268"/>
      <c r="BH43" s="269"/>
      <c r="BI43">
        <v>6</v>
      </c>
    </row>
    <row r="44" spans="1:60" ht="13.5">
      <c r="A44" s="243"/>
      <c r="B44" s="244"/>
      <c r="C44" s="245"/>
      <c r="D44" s="36">
        <f>IF(AND(D43="",F43=""),"",IF(D43&gt;F43,IF(AND(D43=20,F43=0),$D$112,$D$111),IF(D43=F43,$D$113,IF(AND(D43=0,F43=20),$D$115,$D$114))))</f>
      </c>
      <c r="E44" s="36"/>
      <c r="F44" s="37"/>
      <c r="G44" s="36">
        <f>IF(AND(G43="",I43=""),"",IF(G43&gt;I43,IF(AND(G43=20,I43=0),$D$112,$D$111),IF(G43=I43,$D$113,IF(AND(G43=0,I43=20),$D$115,$D$114))))</f>
      </c>
      <c r="H44" s="36"/>
      <c r="I44" s="37"/>
      <c r="J44" s="36">
        <f>IF(AND(J43="",L43=""),"",IF(J43&gt;L43,IF(AND(J43=20,L43=0),$D$112,$D$111),IF(J43=L43,$D$113,IF(AND(J43=0,L43=20),$D$115,$D$114))))</f>
      </c>
      <c r="K44" s="36"/>
      <c r="L44" s="37"/>
      <c r="M44" s="36">
        <f>IF(AND(M43="",O43=""),"",IF(M43&gt;O43,IF(AND(M43=20,O43=0),$D$112,$D$111),IF(M43=O43,$D$113,IF(AND(M43=0,O43=20),$D$115,$D$114))))</f>
      </c>
      <c r="N44" s="36"/>
      <c r="O44" s="37"/>
      <c r="P44" s="36">
        <f>IF(AND(P43="",R43=""),"",IF(P43&gt;R43,IF(AND(P43=20,R43=0),$D$112,$D$111),IF(P43=R43,$D$113,IF(AND(P43=0,R43=20),$D$115,$D$114))))</f>
      </c>
      <c r="Q44" s="36"/>
      <c r="R44" s="37"/>
      <c r="S44" s="36">
        <f>IF(AND(S43="",U43=""),"",IF(S43&gt;U43,IF(AND(S43=20,U43=0),$D$112,$D$111),IF(S43=U43,$D$113,IF(AND(S43=0,U43=20),$D$115,$D$114))))</f>
      </c>
      <c r="T44" s="36"/>
      <c r="U44" s="37"/>
      <c r="V44" s="78" t="str">
        <f>IF(AND(V43="",X43=""),"",IF(V43&gt;X43,IF(AND(V43=20,X43=0),$D$112,$D$111),IF(V43=X43,$D$113,IF(AND(V43=0,X43=20),$D$115,$D$114))))</f>
        <v>×</v>
      </c>
      <c r="W44" s="78"/>
      <c r="X44" s="79"/>
      <c r="Y44" s="36">
        <f>IF(AND(Y43="",AA43=""),"",IF(Y43&gt;AA43,IF(AND(Y43=20,AA43=0),$D$112,$D$111),IF(Y43=AA43,$D$113,IF(AND(Y43=0,AA43=20),$D$115,$D$114))))</f>
      </c>
      <c r="Z44" s="36"/>
      <c r="AA44" s="37"/>
      <c r="AB44" s="160" t="str">
        <f>IF(AND(AB43="",AD43=""),"",IF(AB43&gt;AD43,IF(AND(AB43=20,AD43=0),$D$112,$D$111),IF(AB43=AD43,$D$113,IF(AND(AB43=0,AD43=20),$D$115,$D$114))))</f>
        <v>×</v>
      </c>
      <c r="AC44" s="160"/>
      <c r="AD44" s="161"/>
      <c r="AE44" s="36">
        <f>IF(AND(AE43="",AG43=""),"",IF(AE43&gt;AG43,IF(AND(AE43=20,AG43=0),$D$112,$D$111),IF(AE43=AG43,$D$113,IF(AND(AE43=0,AG43=20),$D$115,$D$114))))</f>
      </c>
      <c r="AF44" s="36"/>
      <c r="AG44" s="37"/>
      <c r="AH44" s="133" t="str">
        <f>IF(AND(AH43="",AJ43=""),"",IF(AH43&gt;AJ43,IF(AND(AH43=20,AJ43=0),$D$112,$D$111),IF(AH43=AJ43,$D$113,IF(AND(AH43=0,AJ43=20),$D$115,$D$114))))</f>
        <v>×</v>
      </c>
      <c r="AI44" s="133"/>
      <c r="AJ44" s="134"/>
      <c r="AK44" s="87" t="str">
        <f>IF(AND(AK43="",AM43=""),"",IF(AK43&gt;AM43,IF(AND(AK43=20,AM43=0),$D$112,$D$111),IF(AK43=AM43,$D$113,IF(AND(AK43=0,AM43=20),$D$115,$D$114))))</f>
        <v>○</v>
      </c>
      <c r="AL44" s="87"/>
      <c r="AM44" s="88"/>
      <c r="AN44" s="133" t="str">
        <f>IF(AND(AN43="",AP43=""),"",IF(AN43&gt;AP43,IF(AND(AN43=20,AP43=0),$D$112,$D$111),IF(AN43=AP43,$D$113,IF(AND(AN43=0,AP43=20),$D$115,$D$114))))</f>
        <v>×</v>
      </c>
      <c r="AO44" s="133"/>
      <c r="AP44" s="134"/>
      <c r="AQ44" s="78" t="str">
        <f>IF(AND(AQ43="",AS43=""),"",IF(AQ43&gt;AS43,IF(AND(AQ43=20,AS43=0),$D$112,$D$111),IF(AQ43=AS43,$D$113,IF(AND(AQ43=0,AS43=20),$D$115,$D$114))))</f>
        <v>×</v>
      </c>
      <c r="AR44" s="78"/>
      <c r="AS44" s="79"/>
      <c r="AT44" s="36">
        <f>IF(AND(AT43="",AV43=""),"",IF(AT43&gt;AV43,IF(AND(AT43=20,AV43=0),$D$112,$D$111),IF(AT43=AV43,$D$113,IF(AND(AT43=0,AV43=20),$D$115,$D$114))))</f>
      </c>
      <c r="AU44" s="36"/>
      <c r="AV44" s="37"/>
      <c r="AW44" s="252"/>
      <c r="AX44" s="253"/>
      <c r="AY44" s="254"/>
      <c r="AZ44" s="252"/>
      <c r="BA44" s="253"/>
      <c r="BB44" s="254"/>
      <c r="BC44" s="279"/>
      <c r="BD44" s="280"/>
      <c r="BE44" s="281"/>
      <c r="BF44" s="270"/>
      <c r="BG44" s="271"/>
      <c r="BH44" s="272"/>
    </row>
    <row r="45" spans="1:60" ht="13.5">
      <c r="A45" s="246"/>
      <c r="B45" s="247"/>
      <c r="C45" s="248"/>
      <c r="D45" s="42"/>
      <c r="E45" s="42"/>
      <c r="F45" s="43"/>
      <c r="G45" s="41"/>
      <c r="H45" s="42"/>
      <c r="I45" s="43"/>
      <c r="J45" s="41"/>
      <c r="K45" s="42"/>
      <c r="L45" s="43"/>
      <c r="M45" s="41"/>
      <c r="N45" s="42"/>
      <c r="O45" s="43"/>
      <c r="P45" s="38"/>
      <c r="Q45" s="39"/>
      <c r="R45" s="47"/>
      <c r="S45" s="48"/>
      <c r="T45" s="49"/>
      <c r="U45" s="47"/>
      <c r="V45" s="107"/>
      <c r="W45" s="108"/>
      <c r="X45" s="109"/>
      <c r="Y45" s="48"/>
      <c r="Z45" s="49"/>
      <c r="AA45" s="47"/>
      <c r="AB45" s="166"/>
      <c r="AC45" s="167"/>
      <c r="AD45" s="168"/>
      <c r="AE45" s="38"/>
      <c r="AF45" s="39"/>
      <c r="AG45" s="40"/>
      <c r="AH45" s="138"/>
      <c r="AI45" s="139"/>
      <c r="AJ45" s="140"/>
      <c r="AK45" s="89"/>
      <c r="AL45" s="90"/>
      <c r="AM45" s="91"/>
      <c r="AN45" s="138"/>
      <c r="AO45" s="139"/>
      <c r="AP45" s="140"/>
      <c r="AQ45" s="80"/>
      <c r="AR45" s="81"/>
      <c r="AS45" s="82"/>
      <c r="AT45" s="38"/>
      <c r="AU45" s="39"/>
      <c r="AV45" s="40"/>
      <c r="AW45" s="255"/>
      <c r="AX45" s="256"/>
      <c r="AY45" s="257"/>
      <c r="AZ45" s="255"/>
      <c r="BA45" s="256"/>
      <c r="BB45" s="257"/>
      <c r="BC45" s="282"/>
      <c r="BD45" s="283"/>
      <c r="BE45" s="284"/>
      <c r="BF45" s="273"/>
      <c r="BG45" s="274"/>
      <c r="BH45" s="275"/>
    </row>
    <row r="46" spans="1:61" ht="13.5">
      <c r="A46" s="240" t="s">
        <v>149</v>
      </c>
      <c r="B46" s="241"/>
      <c r="C46" s="242"/>
      <c r="D46" s="46"/>
      <c r="E46" s="33">
        <f>IF(COUNTBLANK(D46)=0,"-","")</f>
      </c>
      <c r="F46" s="44"/>
      <c r="G46" s="46"/>
      <c r="H46" s="33">
        <f>IF(COUNTBLANK(G46)=0,"-","")</f>
      </c>
      <c r="I46" s="44"/>
      <c r="J46" s="46"/>
      <c r="K46" s="33">
        <f>IF(COUNTBLANK(J46)=0,"-","")</f>
      </c>
      <c r="L46" s="44"/>
      <c r="M46" s="74">
        <v>55</v>
      </c>
      <c r="N46" s="75" t="str">
        <f>IF(COUNTBLANK(M46)=0,"-","")</f>
        <v>-</v>
      </c>
      <c r="O46" s="76">
        <v>41</v>
      </c>
      <c r="P46" s="46"/>
      <c r="Q46" s="33">
        <f>IF(COUNTBLANK(P46)=0,"-","")</f>
      </c>
      <c r="R46" s="44"/>
      <c r="S46" s="46"/>
      <c r="T46" s="33">
        <f>IF(COUNTBLANK(S46)=0,"-","")</f>
      </c>
      <c r="U46" s="44"/>
      <c r="V46" s="46"/>
      <c r="W46" s="33">
        <f>IF(COUNTBLANK(V46)=0,"-","")</f>
      </c>
      <c r="X46" s="44"/>
      <c r="Y46" s="74">
        <v>45</v>
      </c>
      <c r="Z46" s="75"/>
      <c r="AA46" s="76">
        <v>41</v>
      </c>
      <c r="AB46" s="46"/>
      <c r="AC46" s="33"/>
      <c r="AD46" s="44"/>
      <c r="AE46" s="130">
        <v>51</v>
      </c>
      <c r="AF46" s="131"/>
      <c r="AG46" s="132">
        <v>29</v>
      </c>
      <c r="AH46" s="30"/>
      <c r="AI46" s="31">
        <f>IF(COUNTBLANK(AH46)=0,"-","")</f>
      </c>
      <c r="AJ46" s="32"/>
      <c r="AK46" s="156">
        <v>49</v>
      </c>
      <c r="AL46" s="157"/>
      <c r="AM46" s="158">
        <v>47</v>
      </c>
      <c r="AN46" s="84">
        <v>29</v>
      </c>
      <c r="AO46" s="85"/>
      <c r="AP46" s="86">
        <v>38</v>
      </c>
      <c r="AQ46" s="84">
        <v>27</v>
      </c>
      <c r="AR46" s="85"/>
      <c r="AS46" s="86">
        <v>67</v>
      </c>
      <c r="AT46" s="46"/>
      <c r="AU46" s="33"/>
      <c r="AV46" s="44"/>
      <c r="AW46" s="249">
        <f>COUNTIF(D47:AV47,$D$111)*$L$111+COUNTIF(D47:AV47,$D$112)*$L$112+COUNTIF(D47:AV47,$D$113)*$L$113+COUNTIF(D47:AV47,$D$114)</f>
        <v>14</v>
      </c>
      <c r="AX46" s="250"/>
      <c r="AY46" s="251"/>
      <c r="AZ46" s="249">
        <f>IF(OR(D47=$D$112,D47=$D$115),0,D46-F46)+IF(OR(G47=$D$112,G47=$D$115),0,G46-I46)+IF(OR(J47=$D$112,J47=$D$115),0,J46-L46)+IF(OR(M47=$D$112,M47=$D$115),0,M46-O46)+IF(OR(P47=$D$112,P47=$D$115),0,P46-R46)+IF(OR(S47=$D$112,S47=$D$115),0,S46-U46)+IF(OR(V47=$D$112,V47=$D$115),0,V46-X46)+IF(OR(Y47=$D$112,Y47=$D$115),0,Y46-AA46)+IF(OR(AB47=$D$112,AB47=$D$115),0,AB46-AD46)+IF(OR(AE47=$D$112,AE47=$D$115),0,AE46-AG46)+IF(OR(AH47=$D$112,AH47=$D$115),0,AH46-AJ46)+IF(OR(AK47=$D$112,AK47=$D$115),0,AK46-AM46)+IF(OR(AN47=$D$112,AN47=$D$115),0,AN46-AP46)+IF(OR(AQ47=$D$112,AQ47=$D$115),0,AQ46-AS46)+IF(OR(AT47=$D$112,AT47=$D$115),0,AT46-AV46)</f>
        <v>-7</v>
      </c>
      <c r="BA46" s="250"/>
      <c r="BB46" s="251"/>
      <c r="BC46" s="276">
        <f>(IF(OR(D47=$D$112,D47=$D$115),0,D46)+IF(OR(G47=$D$112,G47=$D$115),0,G46)+IF(OR(J47=$D$112,J47=$D$115),0,J46)+IF(OR(M47=$D$112,M47=$D$115),0,M46)+IF(OR(P47=$D$112,P47=$D$115),0,P46)+IF(OR(S47=$D$112,S47=$D$115),0,S46)+IF(OR(V47=$D$112,V47=$D$115),0,V46)+IF(OR(Y47=$D$112,Y47=$D$115),0,Y46)+IF(OR(AB47=$D$112,AB47=$D$115),0,AB46)+IF(OR(AE47=$D$112,AE47=$D$115),0,AE46)+IF(OR(AH47=$D$112,AH47=$D$115),0,AH46)+IF(OR(AK47=$D$112,AK47=$D$115),0,AK46)+IF(OR(AN47=$D$112,AN47=$D$115),0,AN46)+IF(OR(AQ47=$D$112,AQ47=$D$115),0,AQ46)+IF(OR(AT47=$D$112,AT47=$D$115),0,AT46))/(IF(OR(D47=$D$112,D47=$D$115),0,F46)+IF(OR(G47=$D$112,G47=$D$115),0,I46)+IF(OR(J47=$D$112,J47=$D$115),0,L46)+IF(OR(M47=$D$112,M47=$D$115),0,O46)+IF(OR(P47=$D$112,P47=$D$115),0,R46)+IF(OR(S47=$D$112,S47=$D$115),0,U46)+IF(OR(V47=$D$112,V47=$D$115),0,X46)+IF(OR(Y47=$D$112,Y47=$D$115),0,AA46)+IF(OR(AB47=$D$112,AB47=$D$115),0,AD46)+IF(OR(AE47=$D$112,AE47=$D$115),0,AG46)+IF(OR(AH47=$D$112,AH47=$D$115),0,AJ46)+IF(OR(AK47=$D$112,AK47=$D$115),0,AM46)+IF(OR(AN47=$D$112,AN47=$D$115),0,AP46)+IF(OR(AQ47=$D$112,AQ47=$D$115),0,AS46)+IF(OR(AT47=$D$112,AT47=$D$115),0,AV46))</f>
        <v>0.973384030418251</v>
      </c>
      <c r="BD46" s="277"/>
      <c r="BE46" s="278"/>
      <c r="BF46" s="267">
        <f>_xlfn.RANK.EQ(AW46,$AW$16:$AY$57,0)</f>
        <v>4</v>
      </c>
      <c r="BG46" s="268"/>
      <c r="BH46" s="269"/>
      <c r="BI46">
        <v>6</v>
      </c>
    </row>
    <row r="47" spans="1:60" ht="13.5">
      <c r="A47" s="243"/>
      <c r="B47" s="244"/>
      <c r="C47" s="245"/>
      <c r="D47" s="36">
        <f>IF(AND(D46="",F46=""),"",IF(D46&gt;F46,IF(AND(D46=20,F46=0),$D$112,$D$111),IF(D46=F46,$D$113,IF(AND(D46=0,F46=20),$D$115,$D$114))))</f>
      </c>
      <c r="E47" s="36"/>
      <c r="F47" s="37"/>
      <c r="G47" s="36">
        <f>IF(AND(G46="",I46=""),"",IF(G46&gt;I46,IF(AND(G46=20,I46=0),$D$112,$D$111),IF(G46=I46,$D$113,IF(AND(G46=0,I46=20),$D$115,$D$114))))</f>
      </c>
      <c r="H47" s="36"/>
      <c r="I47" s="37"/>
      <c r="J47" s="36">
        <f>IF(AND(J46="",L46=""),"",IF(J46&gt;L46,IF(AND(J46=20,L46=0),$D$112,$D$111),IF(J46=L46,$D$113,IF(AND(J46=0,L46=20),$D$115,$D$114))))</f>
      </c>
      <c r="K47" s="36"/>
      <c r="L47" s="37"/>
      <c r="M47" s="78" t="str">
        <f>IF(AND(M46="",O46=""),"",IF(M46&gt;O46,IF(AND(M46=20,O46=0),$D$112,$D$111),IF(M46=O46,$D$113,IF(AND(M46=0,O46=20),$D$115,$D$114))))</f>
        <v>○</v>
      </c>
      <c r="N47" s="78"/>
      <c r="O47" s="79"/>
      <c r="P47" s="36">
        <f>IF(AND(P46="",R46=""),"",IF(P46&gt;R46,IF(AND(P46=20,R46=0),$D$112,$D$111),IF(P46=R46,$D$113,IF(AND(P46=0,R46=20),$D$115,$D$114))))</f>
      </c>
      <c r="Q47" s="36"/>
      <c r="R47" s="37"/>
      <c r="S47" s="36">
        <f>IF(AND(S46="",U46=""),"",IF(S46&gt;U46,IF(AND(S46=20,U46=0),$D$112,$D$111),IF(S46=U46,$D$113,IF(AND(S46=0,U46=20),$D$115,$D$114))))</f>
      </c>
      <c r="T47" s="36"/>
      <c r="U47" s="37"/>
      <c r="V47" s="36">
        <f>IF(AND(V46="",X46=""),"",IF(V46&gt;X46,IF(AND(V46=20,X46=0),$D$112,$D$111),IF(V46=X46,$D$113,IF(AND(V46=0,X46=20),$D$115,$D$114))))</f>
      </c>
      <c r="W47" s="36"/>
      <c r="X47" s="37"/>
      <c r="Y47" s="78" t="str">
        <f>IF(AND(Y46="",AA46=""),"",IF(Y46&gt;AA46,IF(AND(Y46=20,AA46=0),$D$112,$D$111),IF(Y46=AA46,$D$113,IF(AND(Y46=0,AA46=20),$D$115,$D$114))))</f>
        <v>○</v>
      </c>
      <c r="Z47" s="78"/>
      <c r="AA47" s="79"/>
      <c r="AB47" s="36">
        <f>IF(AND(AB46="",AD46=""),"",IF(AB46&gt;AD46,IF(AND(AB46=20,AD46=0),$D$112,$D$111),IF(AB46=AD46,$D$113,IF(AND(AB46=0,AD46=20),$D$115,$D$114))))</f>
      </c>
      <c r="AC47" s="36"/>
      <c r="AD47" s="37"/>
      <c r="AE47" s="133" t="str">
        <f>IF(AND(AE46="",AG46=""),"",IF(AE46&gt;AG46,IF(AND(AE46=20,AG46=0),$D$112,$D$111),IF(AE46=AG46,$D$113,IF(AND(AE46=0,AG46=20),$D$115,$D$114))))</f>
        <v>○</v>
      </c>
      <c r="AF47" s="133"/>
      <c r="AG47" s="134"/>
      <c r="AH47" s="36">
        <f>IF(AND(AH46="",AJ46=""),"",IF(AH46&gt;AJ46,IF(AND(AH46=20,AJ46=0),$D$112,$D$111),IF(AH46=AJ46,$D$113,IF(AND(AH46=0,AJ46=20),$D$115,$D$114))))</f>
      </c>
      <c r="AI47" s="36"/>
      <c r="AJ47" s="37"/>
      <c r="AK47" s="160" t="str">
        <f>IF(AND(AK46="",AM46=""),"",IF(AK46&gt;AM46,IF(AND(AK46=20,AM46=0),$D$112,$D$111),IF(AK46=AM46,$D$113,IF(AND(AK46=0,AM46=20),$D$115,$D$114))))</f>
        <v>○</v>
      </c>
      <c r="AL47" s="160"/>
      <c r="AM47" s="161"/>
      <c r="AN47" s="87" t="str">
        <f>IF(AND(AN46="",AP46=""),"",IF(AN46&gt;AP46,IF(AND(AN46=20,AP46=0),$D$112,$D$111),IF(AN46=AP46,$D$113,IF(AND(AN46=0,AP46=20),$D$115,$D$114))))</f>
        <v>×</v>
      </c>
      <c r="AO47" s="87"/>
      <c r="AP47" s="88"/>
      <c r="AQ47" s="87" t="str">
        <f>IF(AND(AQ46="",AS46=""),"",IF(AQ46&gt;AS46,IF(AND(AQ46=20,AS46=0),$D$112,$D$111),IF(AQ46=AS46,$D$113,IF(AND(AQ46=0,AS46=20),$D$115,$D$114))))</f>
        <v>×</v>
      </c>
      <c r="AR47" s="87"/>
      <c r="AS47" s="88"/>
      <c r="AT47" s="36">
        <f>IF(AND(AT46="",AV46=""),"",IF(AT46&gt;AV46,IF(AND(AT46=20,AV46=0),$D$112,$D$111),IF(AT46=AV46,$D$113,IF(AND(AT46=0,AV46=20),$D$115,$D$114))))</f>
      </c>
      <c r="AU47" s="36"/>
      <c r="AV47" s="37"/>
      <c r="AW47" s="252"/>
      <c r="AX47" s="253"/>
      <c r="AY47" s="254"/>
      <c r="AZ47" s="252"/>
      <c r="BA47" s="253"/>
      <c r="BB47" s="254"/>
      <c r="BC47" s="279"/>
      <c r="BD47" s="280"/>
      <c r="BE47" s="281"/>
      <c r="BF47" s="270"/>
      <c r="BG47" s="271"/>
      <c r="BH47" s="272"/>
    </row>
    <row r="48" spans="1:60" ht="13.5">
      <c r="A48" s="246"/>
      <c r="B48" s="247"/>
      <c r="C48" s="248"/>
      <c r="D48" s="42"/>
      <c r="E48" s="42"/>
      <c r="F48" s="43"/>
      <c r="G48" s="41"/>
      <c r="H48" s="42"/>
      <c r="I48" s="43"/>
      <c r="J48" s="41"/>
      <c r="K48" s="42"/>
      <c r="L48" s="43"/>
      <c r="M48" s="80"/>
      <c r="N48" s="81"/>
      <c r="O48" s="82"/>
      <c r="P48" s="38"/>
      <c r="Q48" s="39"/>
      <c r="R48" s="47"/>
      <c r="S48" s="48"/>
      <c r="T48" s="49"/>
      <c r="U48" s="47"/>
      <c r="V48" s="48"/>
      <c r="W48" s="49"/>
      <c r="X48" s="47"/>
      <c r="Y48" s="107"/>
      <c r="Z48" s="108"/>
      <c r="AA48" s="109"/>
      <c r="AB48" s="48"/>
      <c r="AC48" s="49"/>
      <c r="AD48" s="50"/>
      <c r="AE48" s="138"/>
      <c r="AF48" s="139"/>
      <c r="AG48" s="140"/>
      <c r="AH48" s="38"/>
      <c r="AI48" s="39"/>
      <c r="AJ48" s="40"/>
      <c r="AK48" s="162"/>
      <c r="AL48" s="163"/>
      <c r="AM48" s="164"/>
      <c r="AN48" s="89"/>
      <c r="AO48" s="90"/>
      <c r="AP48" s="91"/>
      <c r="AQ48" s="89"/>
      <c r="AR48" s="90"/>
      <c r="AS48" s="91"/>
      <c r="AT48" s="38"/>
      <c r="AU48" s="39"/>
      <c r="AV48" s="40"/>
      <c r="AW48" s="255"/>
      <c r="AX48" s="256"/>
      <c r="AY48" s="257"/>
      <c r="AZ48" s="255"/>
      <c r="BA48" s="256"/>
      <c r="BB48" s="257"/>
      <c r="BC48" s="282"/>
      <c r="BD48" s="283"/>
      <c r="BE48" s="284"/>
      <c r="BF48" s="273"/>
      <c r="BG48" s="274"/>
      <c r="BH48" s="275"/>
    </row>
    <row r="49" spans="1:61" ht="13.5">
      <c r="A49" s="240" t="s">
        <v>156</v>
      </c>
      <c r="B49" s="241"/>
      <c r="C49" s="242"/>
      <c r="D49" s="46"/>
      <c r="E49" s="33">
        <f>IF(COUNTBLANK(D49)=0,"-","")</f>
      </c>
      <c r="F49" s="44"/>
      <c r="G49" s="219"/>
      <c r="H49" s="31">
        <f>IF(COUNTBLANK(G49)=0,"-","")</f>
      </c>
      <c r="I49" s="220"/>
      <c r="J49" s="156">
        <v>26</v>
      </c>
      <c r="K49" s="157" t="str">
        <f>IF(COUNTBLANK(J49)=0,"-","")</f>
        <v>-</v>
      </c>
      <c r="L49" s="158">
        <v>35</v>
      </c>
      <c r="M49" s="46"/>
      <c r="N49" s="33">
        <f>IF(COUNTBLANK(M49)=0,"-","")</f>
      </c>
      <c r="O49" s="44"/>
      <c r="P49" s="46"/>
      <c r="Q49" s="33">
        <f>IF(COUNTBLANK(P49)=0,"-","")</f>
      </c>
      <c r="R49" s="44"/>
      <c r="S49" s="99">
        <v>37</v>
      </c>
      <c r="T49" s="100" t="str">
        <f>IF(COUNTBLANK(S49)=0,"-","")</f>
        <v>-</v>
      </c>
      <c r="U49" s="101">
        <v>49</v>
      </c>
      <c r="V49" s="193">
        <v>22</v>
      </c>
      <c r="W49" s="194" t="str">
        <f>IF(COUNTBLANK(V49)=0,"-","")</f>
        <v>-</v>
      </c>
      <c r="X49" s="195">
        <v>74</v>
      </c>
      <c r="Y49" s="46"/>
      <c r="Z49" s="33"/>
      <c r="AA49" s="44"/>
      <c r="AB49" s="46"/>
      <c r="AC49" s="33"/>
      <c r="AD49" s="44"/>
      <c r="AE49" s="84">
        <v>33</v>
      </c>
      <c r="AF49" s="85"/>
      <c r="AG49" s="86">
        <v>40</v>
      </c>
      <c r="AH49" s="156">
        <v>47</v>
      </c>
      <c r="AI49" s="157"/>
      <c r="AJ49" s="158">
        <v>49</v>
      </c>
      <c r="AK49" s="30"/>
      <c r="AL49" s="31">
        <f>IF(COUNTBLANK(AK49)=0,"-","")</f>
      </c>
      <c r="AM49" s="32"/>
      <c r="AN49" s="46"/>
      <c r="AO49" s="33"/>
      <c r="AP49" s="44"/>
      <c r="AQ49" s="193">
        <v>13</v>
      </c>
      <c r="AR49" s="194"/>
      <c r="AS49" s="195">
        <v>76</v>
      </c>
      <c r="AT49" s="46"/>
      <c r="AU49" s="33"/>
      <c r="AV49" s="44"/>
      <c r="AW49" s="249">
        <f>COUNTIF(D50:AV50,$D$111)*$L$111+COUNTIF(D50:AV50,$D$112)*$L$112+COUNTIF(D50:AV50,$D$113)*$L$113+COUNTIF(D50:AV50,$D$114)</f>
        <v>6</v>
      </c>
      <c r="AX49" s="250"/>
      <c r="AY49" s="251"/>
      <c r="AZ49" s="249">
        <f>IF(OR(D50=$D$112,D50=$D$115),0,D49-F49)+IF(OR(G50=$D$112,G50=$D$115),0,G49-I49)+IF(OR(J50=$D$112,J50=$D$115),0,J49-L49)+IF(OR(M50=$D$112,M50=$D$115),0,M49-O49)+IF(OR(P50=$D$112,P50=$D$115),0,P49-R49)+IF(OR(S50=$D$112,S50=$D$115),0,S49-U49)+IF(OR(V50=$D$112,V50=$D$115),0,V49-X49)+IF(OR(Y50=$D$112,Y50=$D$115),0,Y49-AA49)+IF(OR(AB50=$D$112,AB50=$D$115),0,AB49-AD49)+IF(OR(AE50=$D$112,AE50=$D$115),0,AE49-AG49)+IF(OR(AH50=$D$112,AH50=$D$115),0,AH49-AJ49)+IF(OR(AK50=$D$112,AK50=$D$115),0,AK49-AM49)+IF(OR(AN50=$D$112,AN50=$D$115),0,AN49-AP49)+IF(OR(AQ50=$D$112,AQ50=$D$115),0,AQ49-AS49)+IF(OR(AT50=$D$112,AT50=$D$115),0,AT49-AV49)</f>
        <v>-145</v>
      </c>
      <c r="BA49" s="250"/>
      <c r="BB49" s="251"/>
      <c r="BC49" s="276">
        <f>(IF(OR(D50=$D$112,D50=$D$115),0,D49)+IF(OR(G50=$D$112,G50=$D$115),0,G49)+IF(OR(J50=$D$112,J50=$D$115),0,J49)+IF(OR(M50=$D$112,M50=$D$115),0,M49)+IF(OR(P50=$D$112,P50=$D$115),0,P49)+IF(OR(S50=$D$112,S50=$D$115),0,S49)+IF(OR(V50=$D$112,V50=$D$115),0,V49)+IF(OR(Y50=$D$112,Y50=$D$115),0,Y49)+IF(OR(AB50=$D$112,AB50=$D$115),0,AB49)+IF(OR(AE50=$D$112,AE50=$D$115),0,AE49)+IF(OR(AH50=$D$112,AH50=$D$115),0,AH49)+IF(OR(AK50=$D$112,AK50=$D$115),0,AK49)+IF(OR(AN50=$D$112,AN50=$D$115),0,AN49)+IF(OR(AQ50=$D$112,AQ50=$D$115),0,AQ49)+IF(OR(AT50=$D$112,AT50=$D$115),0,AT49))/(IF(OR(D50=$D$112,D50=$D$115),0,F49)+IF(OR(G50=$D$112,G50=$D$115),0,I49)+IF(OR(J50=$D$112,J50=$D$115),0,L49)+IF(OR(M50=$D$112,M50=$D$115),0,O49)+IF(OR(P50=$D$112,P50=$D$115),0,R49)+IF(OR(S50=$D$112,S50=$D$115),0,U49)+IF(OR(V50=$D$112,V50=$D$115),0,X49)+IF(OR(Y50=$D$112,Y50=$D$115),0,AA49)+IF(OR(AB50=$D$112,AB50=$D$115),0,AD49)+IF(OR(AE50=$D$112,AE50=$D$115),0,AG49)+IF(OR(AH50=$D$112,AH50=$D$115),0,AJ49)+IF(OR(AK50=$D$112,AK50=$D$115),0,AM49)+IF(OR(AN50=$D$112,AN50=$D$115),0,AP49)+IF(OR(AQ50=$D$112,AQ50=$D$115),0,AS49)+IF(OR(AT50=$D$112,AT50=$D$115),0,AV49))</f>
        <v>0.5510835913312694</v>
      </c>
      <c r="BD49" s="277"/>
      <c r="BE49" s="278"/>
      <c r="BF49" s="267">
        <f>_xlfn.RANK.EQ(AW49,$AW$16:$AY$57,0)</f>
        <v>13</v>
      </c>
      <c r="BG49" s="268"/>
      <c r="BH49" s="269"/>
      <c r="BI49">
        <v>6</v>
      </c>
    </row>
    <row r="50" spans="1:60" ht="13.5">
      <c r="A50" s="243"/>
      <c r="B50" s="244"/>
      <c r="C50" s="245"/>
      <c r="D50" s="36">
        <f>IF(AND(D49="",F49=""),"",IF(D49&gt;F49,IF(AND(D49=20,F49=0),$D$112,$D$111),IF(D49=F49,$D$113,IF(AND(D49=0,F49=20),$D$115,$D$114))))</f>
      </c>
      <c r="E50" s="36"/>
      <c r="F50" s="37"/>
      <c r="G50" s="34">
        <f>IF(AND(G49="",I49=""),"",IF(G49&gt;I49,IF(AND(G49=20,I49=0),$D$112,$D$111),IF(G49=I49,$D$113,IF(AND(G49=0,I49=20),$D$115,$D$114))))</f>
      </c>
      <c r="H50" s="34"/>
      <c r="I50" s="206"/>
      <c r="J50" s="160" t="str">
        <f>IF(AND(J49="",L49=""),"",IF(J49&gt;L49,IF(AND(J49=20,L49=0),$D$112,$D$111),IF(J49=L49,$D$113,IF(AND(J49=0,L49=20),$D$115,$D$114))))</f>
        <v>×</v>
      </c>
      <c r="K50" s="160"/>
      <c r="L50" s="161"/>
      <c r="M50" s="36">
        <f>IF(AND(M49="",O49=""),"",IF(M49&gt;O49,IF(AND(M49=20,O49=0),$D$112,$D$111),IF(M49=O49,$D$113,IF(AND(M49=0,O49=20),$D$115,$D$114))))</f>
      </c>
      <c r="N50" s="36"/>
      <c r="O50" s="37"/>
      <c r="P50" s="36">
        <f>IF(AND(P49="",R49=""),"",IF(P49&gt;R49,IF(AND(P49=20,R49=0),$D$112,$D$111),IF(P49=R49,$D$113,IF(AND(P49=0,R49=20),$D$115,$D$114))))</f>
      </c>
      <c r="Q50" s="36"/>
      <c r="R50" s="37"/>
      <c r="S50" s="102" t="str">
        <f>IF(AND(S49="",U49=""),"",IF(S49&gt;U49,IF(AND(S49=20,U49=0),$D$112,$D$111),IF(S49=U49,$D$113,IF(AND(S49=0,U49=20),$D$115,$D$114))))</f>
        <v>×</v>
      </c>
      <c r="T50" s="102"/>
      <c r="U50" s="103"/>
      <c r="V50" s="197" t="str">
        <f>IF(AND(V49="",X49=""),"",IF(V49&gt;X49,IF(AND(V49=20,X49=0),$D$112,$D$111),IF(V49=X49,$D$113,IF(AND(V49=0,X49=20),$D$115,$D$114))))</f>
        <v>×</v>
      </c>
      <c r="W50" s="197"/>
      <c r="X50" s="198"/>
      <c r="Y50" s="36">
        <f>IF(AND(Y49="",AA49=""),"",IF(Y49&gt;AA49,IF(AND(Y49=20,AA49=0),$D$112,$D$111),IF(Y49=AA49,$D$113,IF(AND(Y49=0,AA49=20),$D$115,$D$114))))</f>
      </c>
      <c r="Z50" s="36"/>
      <c r="AA50" s="37"/>
      <c r="AB50" s="36">
        <f>IF(AND(AB49="",AD49=""),"",IF(AB49&gt;AD49,IF(AND(AB49=20,AD49=0),$D$112,$D$111),IF(AB49=AD49,$D$113,IF(AND(AB49=0,AD49=20),$D$115,$D$114))))</f>
      </c>
      <c r="AC50" s="36"/>
      <c r="AD50" s="37"/>
      <c r="AE50" s="87" t="str">
        <f>IF(AND(AE49="",AG49=""),"",IF(AE49&gt;AG49,IF(AND(AE49=20,AG49=0),$D$112,$D$111),IF(AE49=AG49,$D$113,IF(AND(AE49=0,AG49=20),$D$115,$D$114))))</f>
        <v>×</v>
      </c>
      <c r="AF50" s="87"/>
      <c r="AG50" s="88"/>
      <c r="AH50" s="160" t="str">
        <f>IF(AND(AH49="",AJ49=""),"",IF(AH49&gt;AJ49,IF(AND(AH49=20,AJ49=0),$D$112,$D$111),IF(AH49=AJ49,$D$113,IF(AND(AH49=0,AJ49=20),$D$115,$D$114))))</f>
        <v>×</v>
      </c>
      <c r="AI50" s="160"/>
      <c r="AJ50" s="161"/>
      <c r="AK50" s="36">
        <f>IF(AND(AK49="",AM49=""),"",IF(AK49&gt;AM49,IF(AND(AK49=20,AM49=0),$D$112,$D$111),IF(AK49=AM49,$D$113,IF(AND(AK49=0,AM49=20),$D$115,$D$114))))</f>
      </c>
      <c r="AL50" s="36"/>
      <c r="AM50" s="37"/>
      <c r="AN50" s="36">
        <f>IF(AND(AN49="",AP49=""),"",IF(AN49&gt;AP49,IF(AND(AN49=20,AP49=0),$D$112,$D$111),IF(AN49=AP49,$D$113,IF(AND(AN49=0,AP49=20),$D$115,$D$114))))</f>
      </c>
      <c r="AO50" s="36"/>
      <c r="AP50" s="37"/>
      <c r="AQ50" s="197" t="str">
        <f>IF(AND(AQ49="",AS49=""),"",IF(AQ49&gt;AS49,IF(AND(AQ49=20,AS49=0),$D$112,$D$111),IF(AQ49=AS49,$D$113,IF(AND(AQ49=0,AS49=20),$D$115,$D$114))))</f>
        <v>×</v>
      </c>
      <c r="AR50" s="197"/>
      <c r="AS50" s="198"/>
      <c r="AT50" s="36">
        <f>IF(AND(AT49="",AV49=""),"",IF(AT49&gt;AV49,IF(AND(AT49=20,AV49=0),$D$112,$D$111),IF(AT49=AV49,$D$113,IF(AND(AT49=0,AV49=20),$D$115,$D$114))))</f>
      </c>
      <c r="AU50" s="36"/>
      <c r="AV50" s="37"/>
      <c r="AW50" s="252"/>
      <c r="AX50" s="253"/>
      <c r="AY50" s="254"/>
      <c r="AZ50" s="252"/>
      <c r="BA50" s="253"/>
      <c r="BB50" s="254"/>
      <c r="BC50" s="279"/>
      <c r="BD50" s="280"/>
      <c r="BE50" s="281"/>
      <c r="BF50" s="270"/>
      <c r="BG50" s="271"/>
      <c r="BH50" s="272"/>
    </row>
    <row r="51" spans="1:60" ht="13.5">
      <c r="A51" s="246"/>
      <c r="B51" s="247"/>
      <c r="C51" s="248"/>
      <c r="D51" s="42"/>
      <c r="E51" s="42"/>
      <c r="F51" s="43"/>
      <c r="G51" s="38"/>
      <c r="H51" s="39"/>
      <c r="I51" s="40"/>
      <c r="J51" s="162"/>
      <c r="K51" s="163"/>
      <c r="L51" s="164"/>
      <c r="M51" s="41"/>
      <c r="N51" s="42"/>
      <c r="O51" s="43"/>
      <c r="P51" s="38"/>
      <c r="Q51" s="39"/>
      <c r="R51" s="47"/>
      <c r="S51" s="112"/>
      <c r="T51" s="113"/>
      <c r="U51" s="114"/>
      <c r="V51" s="202"/>
      <c r="W51" s="203"/>
      <c r="X51" s="204"/>
      <c r="Y51" s="48"/>
      <c r="Z51" s="49"/>
      <c r="AA51" s="47"/>
      <c r="AB51" s="48"/>
      <c r="AC51" s="49"/>
      <c r="AD51" s="50"/>
      <c r="AE51" s="89"/>
      <c r="AF51" s="90"/>
      <c r="AG51" s="91"/>
      <c r="AH51" s="162"/>
      <c r="AI51" s="163"/>
      <c r="AJ51" s="164"/>
      <c r="AK51" s="38"/>
      <c r="AL51" s="39"/>
      <c r="AM51" s="40"/>
      <c r="AN51" s="38"/>
      <c r="AO51" s="39"/>
      <c r="AP51" s="40"/>
      <c r="AQ51" s="199"/>
      <c r="AR51" s="200"/>
      <c r="AS51" s="201"/>
      <c r="AT51" s="38"/>
      <c r="AU51" s="39"/>
      <c r="AV51" s="40"/>
      <c r="AW51" s="255"/>
      <c r="AX51" s="256"/>
      <c r="AY51" s="257"/>
      <c r="AZ51" s="255"/>
      <c r="BA51" s="256"/>
      <c r="BB51" s="257"/>
      <c r="BC51" s="282"/>
      <c r="BD51" s="283"/>
      <c r="BE51" s="284"/>
      <c r="BF51" s="273"/>
      <c r="BG51" s="274"/>
      <c r="BH51" s="275"/>
    </row>
    <row r="52" spans="1:61" ht="13.5">
      <c r="A52" s="240" t="s">
        <v>150</v>
      </c>
      <c r="B52" s="241"/>
      <c r="C52" s="242"/>
      <c r="D52" s="46"/>
      <c r="E52" s="33">
        <f>IF(COUNTBLANK(D52)=0,"-","")</f>
      </c>
      <c r="F52" s="44"/>
      <c r="G52" s="193">
        <v>45</v>
      </c>
      <c r="H52" s="194" t="str">
        <f>IF(COUNTBLANK(G52)=0,"-","")</f>
        <v>-</v>
      </c>
      <c r="I52" s="195">
        <v>51</v>
      </c>
      <c r="J52" s="99">
        <v>52</v>
      </c>
      <c r="K52" s="100" t="str">
        <f>IF(COUNTBLANK(J52)=0,"-","")</f>
        <v>-</v>
      </c>
      <c r="L52" s="101">
        <v>27</v>
      </c>
      <c r="M52" s="46"/>
      <c r="N52" s="33">
        <f>IF(COUNTBLANK(M52)=0,"-","")</f>
      </c>
      <c r="O52" s="44"/>
      <c r="P52" s="46"/>
      <c r="Q52" s="33">
        <f>IF(COUNTBLANK(P52)=0,"-","")</f>
      </c>
      <c r="R52" s="44"/>
      <c r="S52" s="46"/>
      <c r="T52" s="33">
        <f>IF(COUNTBLANK(S52)=0,"-","")</f>
      </c>
      <c r="U52" s="44"/>
      <c r="V52" s="46"/>
      <c r="W52" s="33">
        <f>IF(COUNTBLANK(V52)=0,"-","")</f>
      </c>
      <c r="X52" s="44"/>
      <c r="Y52" s="46"/>
      <c r="Z52" s="33"/>
      <c r="AA52" s="44"/>
      <c r="AB52" s="99">
        <v>42</v>
      </c>
      <c r="AC52" s="100"/>
      <c r="AD52" s="101">
        <v>35</v>
      </c>
      <c r="AE52" s="130">
        <v>54</v>
      </c>
      <c r="AF52" s="131"/>
      <c r="AG52" s="132">
        <v>19</v>
      </c>
      <c r="AH52" s="84">
        <v>38</v>
      </c>
      <c r="AI52" s="85"/>
      <c r="AJ52" s="86">
        <v>29</v>
      </c>
      <c r="AK52" s="46"/>
      <c r="AL52" s="33"/>
      <c r="AM52" s="44"/>
      <c r="AN52" s="30"/>
      <c r="AO52" s="31">
        <f>IF(COUNTBLANK(AN52)=0,"-","")</f>
      </c>
      <c r="AP52" s="32"/>
      <c r="AQ52" s="84">
        <v>29</v>
      </c>
      <c r="AR52" s="85"/>
      <c r="AS52" s="86">
        <v>55</v>
      </c>
      <c r="AT52" s="46"/>
      <c r="AU52" s="33"/>
      <c r="AV52" s="44"/>
      <c r="AW52" s="249">
        <f>COUNTIF(D53:AV53,$D$111)*$L$111+COUNTIF(D53:AV53,$D$112)*$L$112+COUNTIF(D53:AV53,$D$113)*$L$113+COUNTIF(D53:AV53,$D$114)</f>
        <v>14</v>
      </c>
      <c r="AX52" s="250"/>
      <c r="AY52" s="251"/>
      <c r="AZ52" s="249">
        <f>IF(OR(D53=$D$112,D53=$D$115),0,D52-F52)+IF(OR(G53=$D$112,G53=$D$115),0,G52-I52)+IF(OR(J53=$D$112,J53=$D$115),0,J52-L52)+IF(OR(M53=$D$112,M53=$D$115),0,M52-O52)+IF(OR(P53=$D$112,P53=$D$115),0,P52-R52)+IF(OR(S53=$D$112,S53=$D$115),0,S52-U52)+IF(OR(V53=$D$112,V53=$D$115),0,V52-X52)+IF(OR(Y53=$D$112,Y53=$D$115),0,Y52-AA52)+IF(OR(AB53=$D$112,AB53=$D$115),0,AB52-AD52)+IF(OR(AE53=$D$112,AE53=$D$115),0,AE52-AG52)+IF(OR(AH53=$D$112,AH53=$D$115),0,AH52-AJ52)+IF(OR(AK53=$D$112,AK53=$D$115),0,AK52-AM52)+IF(OR(AN53=$D$112,AN53=$D$115),0,AN52-AP52)+IF(OR(AQ53=$D$112,AQ53=$D$115),0,AQ52-AS52)+IF(OR(AT53=$D$112,AT53=$D$115),0,AT52-AV52)</f>
        <v>44</v>
      </c>
      <c r="BA52" s="250"/>
      <c r="BB52" s="251"/>
      <c r="BC52" s="276">
        <f>(IF(OR(D53=$D$112,D53=$D$115),0,D52)+IF(OR(G53=$D$112,G53=$D$115),0,G52)+IF(OR(J53=$D$112,J53=$D$115),0,J52)+IF(OR(M53=$D$112,M53=$D$115),0,M52)+IF(OR(P53=$D$112,P53=$D$115),0,P52)+IF(OR(S53=$D$112,S53=$D$115),0,S52)+IF(OR(V53=$D$112,V53=$D$115),0,V52)+IF(OR(Y53=$D$112,Y53=$D$115),0,Y52)+IF(OR(AB53=$D$112,AB53=$D$115),0,AB52)+IF(OR(AE53=$D$112,AE53=$D$115),0,AE52)+IF(OR(AH53=$D$112,AH53=$D$115),0,AH52)+IF(OR(AK53=$D$112,AK53=$D$115),0,AK52)+IF(OR(AN53=$D$112,AN53=$D$115),0,AN52)+IF(OR(AQ53=$D$112,AQ53=$D$115),0,AQ52)+IF(OR(AT53=$D$112,AT53=$D$115),0,AT52))/(IF(OR(D53=$D$112,D53=$D$115),0,F52)+IF(OR(G53=$D$112,G53=$D$115),0,I52)+IF(OR(J53=$D$112,J53=$D$115),0,L52)+IF(OR(M53=$D$112,M53=$D$115),0,O52)+IF(OR(P53=$D$112,P53=$D$115),0,R52)+IF(OR(S53=$D$112,S53=$D$115),0,U52)+IF(OR(V53=$D$112,V53=$D$115),0,X52)+IF(OR(Y53=$D$112,Y53=$D$115),0,AA52)+IF(OR(AB53=$D$112,AB53=$D$115),0,AD52)+IF(OR(AE53=$D$112,AE53=$D$115),0,AG52)+IF(OR(AH53=$D$112,AH53=$D$115),0,AJ52)+IF(OR(AK53=$D$112,AK53=$D$115),0,AM52)+IF(OR(AN53=$D$112,AN53=$D$115),0,AP52)+IF(OR(AQ53=$D$112,AQ53=$D$115),0,AS52)+IF(OR(AT53=$D$112,AT53=$D$115),0,AV52))</f>
        <v>1.2037037037037037</v>
      </c>
      <c r="BD52" s="277"/>
      <c r="BE52" s="278"/>
      <c r="BF52" s="267">
        <f>_xlfn.RANK.EQ(AW52,$AW$16:$AY$57,0)</f>
        <v>4</v>
      </c>
      <c r="BG52" s="268"/>
      <c r="BH52" s="269"/>
      <c r="BI52">
        <v>6</v>
      </c>
    </row>
    <row r="53" spans="1:60" ht="13.5">
      <c r="A53" s="243"/>
      <c r="B53" s="244"/>
      <c r="C53" s="245"/>
      <c r="D53" s="36">
        <f>IF(AND(D52="",F52=""),"",IF(D52&gt;F52,IF(AND(D52=20,F52=0),$D$112,$D$111),IF(D52=F52,$D$113,IF(AND(D52=0,F52=20),$D$115,$D$114))))</f>
      </c>
      <c r="E53" s="36"/>
      <c r="F53" s="37"/>
      <c r="G53" s="197" t="str">
        <f>IF(AND(G52="",I52=""),"",IF(G52&gt;I52,IF(AND(G52=20,I52=0),$D$112,$D$111),IF(G52=I52,$D$113,IF(AND(G52=0,I52=20),$D$115,$D$114))))</f>
        <v>×</v>
      </c>
      <c r="H53" s="197"/>
      <c r="I53" s="198"/>
      <c r="J53" s="102" t="str">
        <f>IF(AND(J52="",L52=""),"",IF(J52&gt;L52,IF(AND(J52=20,L52=0),$D$112,$D$111),IF(J52=L52,$D$113,IF(AND(J52=0,L52=20),$D$115,$D$114))))</f>
        <v>○</v>
      </c>
      <c r="K53" s="102"/>
      <c r="L53" s="103"/>
      <c r="M53" s="36">
        <f>IF(AND(M52="",O52=""),"",IF(M52&gt;O52,IF(AND(M52=20,O52=0),$D$112,$D$111),IF(M52=O52,$D$113,IF(AND(M52=0,O52=20),$D$115,$D$114))))</f>
      </c>
      <c r="N53" s="36"/>
      <c r="O53" s="37"/>
      <c r="P53" s="36">
        <f>IF(AND(P52="",R52=""),"",IF(P52&gt;R52,IF(AND(P52=20,R52=0),$D$112,$D$111),IF(P52=R52,$D$113,IF(AND(P52=0,R52=20),$D$115,$D$114))))</f>
      </c>
      <c r="Q53" s="36"/>
      <c r="R53" s="37"/>
      <c r="S53" s="36">
        <f>IF(AND(S52="",U52=""),"",IF(S52&gt;U52,IF(AND(S52=20,U52=0),$D$112,$D$111),IF(S52=U52,$D$113,IF(AND(S52=0,U52=20),$D$115,$D$114))))</f>
      </c>
      <c r="T53" s="36"/>
      <c r="U53" s="37"/>
      <c r="V53" s="36">
        <f>IF(AND(V52="",X52=""),"",IF(V52&gt;X52,IF(AND(V52=20,X52=0),$D$112,$D$111),IF(V52=X52,$D$113,IF(AND(V52=0,X52=20),$D$115,$D$114))))</f>
      </c>
      <c r="W53" s="36"/>
      <c r="X53" s="37"/>
      <c r="Y53" s="36">
        <f>IF(AND(Y52="",AA52=""),"",IF(Y52&gt;AA52,IF(AND(Y52=20,AA52=0),$D$112,$D$111),IF(Y52=AA52,$D$113,IF(AND(Y52=0,AA52=20),$D$115,$D$114))))</f>
      </c>
      <c r="Z53" s="36"/>
      <c r="AA53" s="37"/>
      <c r="AB53" s="102" t="str">
        <f>IF(AND(AB52="",AD52=""),"",IF(AB52&gt;AD52,IF(AND(AB52=20,AD52=0),$D$112,$D$111),IF(AB52=AD52,$D$113,IF(AND(AB52=0,AD52=20),$D$115,$D$114))))</f>
        <v>○</v>
      </c>
      <c r="AC53" s="102"/>
      <c r="AD53" s="103"/>
      <c r="AE53" s="133" t="str">
        <f>IF(AND(AE52="",AG52=""),"",IF(AE52&gt;AG52,IF(AND(AE52=20,AG52=0),$D$112,$D$111),IF(AE52=AG52,$D$113,IF(AND(AE52=0,AG52=20),$D$115,$D$114))))</f>
        <v>○</v>
      </c>
      <c r="AF53" s="133"/>
      <c r="AG53" s="134"/>
      <c r="AH53" s="87" t="str">
        <f>IF(AND(AH52="",AJ52=""),"",IF(AH52&gt;AJ52,IF(AND(AH52=20,AJ52=0),$D$112,$D$111),IF(AH52=AJ52,$D$113,IF(AND(AH52=0,AJ52=20),$D$115,$D$114))))</f>
        <v>○</v>
      </c>
      <c r="AI53" s="87"/>
      <c r="AJ53" s="88"/>
      <c r="AK53" s="36">
        <f>IF(AND(AK52="",AM52=""),"",IF(AK52&gt;AM52,IF(AND(AK52=20,AM52=0),$D$112,$D$111),IF(AK52=AM52,$D$113,IF(AND(AK52=0,AM52=20),$D$115,$D$114))))</f>
      </c>
      <c r="AL53" s="36"/>
      <c r="AM53" s="37"/>
      <c r="AN53" s="36">
        <f>IF(AND(AN52="",AP52=""),"",IF(AN52&gt;AP52,IF(AND(AN52=20,AP52=0),$D$112,$D$111),IF(AN52=AP52,$D$113,IF(AND(AN52=0,AP52=20),$D$115,$D$114))))</f>
      </c>
      <c r="AO53" s="36"/>
      <c r="AP53" s="37"/>
      <c r="AQ53" s="87" t="str">
        <f>IF(AND(AQ52="",AS52=""),"",IF(AQ52&gt;AS52,IF(AND(AQ52=20,AS52=0),$D$112,$D$111),IF(AQ52=AS52,$D$113,IF(AND(AQ52=0,AS52=20),$D$115,$D$114))))</f>
        <v>×</v>
      </c>
      <c r="AR53" s="87"/>
      <c r="AS53" s="88"/>
      <c r="AT53" s="36">
        <f>IF(AND(AT52="",AV52=""),"",IF(AT52&gt;AV52,IF(AND(AT52=20,AV52=0),$D$112,$D$111),IF(AT52=AV52,$D$113,IF(AND(AT52=0,AV52=20),$D$115,$D$114))))</f>
      </c>
      <c r="AU53" s="36"/>
      <c r="AV53" s="37"/>
      <c r="AW53" s="252"/>
      <c r="AX53" s="253"/>
      <c r="AY53" s="254"/>
      <c r="AZ53" s="252"/>
      <c r="BA53" s="253"/>
      <c r="BB53" s="254"/>
      <c r="BC53" s="279"/>
      <c r="BD53" s="280"/>
      <c r="BE53" s="281"/>
      <c r="BF53" s="270"/>
      <c r="BG53" s="271"/>
      <c r="BH53" s="272"/>
    </row>
    <row r="54" spans="1:60" ht="13.5">
      <c r="A54" s="246"/>
      <c r="B54" s="247"/>
      <c r="C54" s="248"/>
      <c r="D54" s="42"/>
      <c r="E54" s="42"/>
      <c r="F54" s="43"/>
      <c r="G54" s="199"/>
      <c r="H54" s="200"/>
      <c r="I54" s="201"/>
      <c r="J54" s="104"/>
      <c r="K54" s="105"/>
      <c r="L54" s="106"/>
      <c r="M54" s="41"/>
      <c r="N54" s="42"/>
      <c r="O54" s="43"/>
      <c r="P54" s="38"/>
      <c r="Q54" s="39"/>
      <c r="R54" s="47"/>
      <c r="S54" s="48"/>
      <c r="T54" s="49"/>
      <c r="U54" s="47"/>
      <c r="V54" s="48"/>
      <c r="W54" s="49"/>
      <c r="X54" s="47"/>
      <c r="Y54" s="48"/>
      <c r="Z54" s="49"/>
      <c r="AA54" s="47"/>
      <c r="AB54" s="112"/>
      <c r="AC54" s="113"/>
      <c r="AD54" s="115"/>
      <c r="AE54" s="138"/>
      <c r="AF54" s="139"/>
      <c r="AG54" s="140"/>
      <c r="AH54" s="89"/>
      <c r="AI54" s="90"/>
      <c r="AJ54" s="91"/>
      <c r="AK54" s="38"/>
      <c r="AL54" s="39"/>
      <c r="AM54" s="40"/>
      <c r="AN54" s="38"/>
      <c r="AO54" s="39"/>
      <c r="AP54" s="40"/>
      <c r="AQ54" s="89"/>
      <c r="AR54" s="90"/>
      <c r="AS54" s="91"/>
      <c r="AT54" s="38"/>
      <c r="AU54" s="39"/>
      <c r="AV54" s="40"/>
      <c r="AW54" s="255"/>
      <c r="AX54" s="256"/>
      <c r="AY54" s="257"/>
      <c r="AZ54" s="255"/>
      <c r="BA54" s="256"/>
      <c r="BB54" s="257"/>
      <c r="BC54" s="282"/>
      <c r="BD54" s="283"/>
      <c r="BE54" s="284"/>
      <c r="BF54" s="273"/>
      <c r="BG54" s="274"/>
      <c r="BH54" s="275"/>
    </row>
    <row r="55" spans="1:61" ht="13.5">
      <c r="A55" s="240" t="s">
        <v>146</v>
      </c>
      <c r="B55" s="241"/>
      <c r="C55" s="242"/>
      <c r="D55" s="46"/>
      <c r="E55" s="33">
        <f>IF(COUNTBLANK(D55)=0,"-","")</f>
      </c>
      <c r="F55" s="44"/>
      <c r="G55" s="46"/>
      <c r="H55" s="33">
        <f>IF(COUNTBLANK(G55)=0,"-","")</f>
      </c>
      <c r="I55" s="44"/>
      <c r="J55" s="46"/>
      <c r="K55" s="33">
        <f>IF(COUNTBLANK(J55)=0,"-","")</f>
      </c>
      <c r="L55" s="44"/>
      <c r="M55" s="46"/>
      <c r="N55" s="33">
        <f>IF(COUNTBLANK(M55)=0,"-","")</f>
      </c>
      <c r="O55" s="44"/>
      <c r="P55" s="46"/>
      <c r="Q55" s="33">
        <f>IF(COUNTBLANK(P55)=0,"-","")</f>
      </c>
      <c r="R55" s="44"/>
      <c r="S55" s="46"/>
      <c r="T55" s="33">
        <f>IF(COUNTBLANK(S55)=0,"-","")</f>
      </c>
      <c r="U55" s="44"/>
      <c r="V55" s="74">
        <v>41</v>
      </c>
      <c r="W55" s="75" t="str">
        <f>IF(COUNTBLANK(V55)=0,"-","")</f>
        <v>-</v>
      </c>
      <c r="X55" s="76">
        <v>38</v>
      </c>
      <c r="Y55" s="156">
        <v>73</v>
      </c>
      <c r="Z55" s="157"/>
      <c r="AA55" s="158">
        <v>23</v>
      </c>
      <c r="AB55" s="46"/>
      <c r="AC55" s="33"/>
      <c r="AD55" s="44"/>
      <c r="AE55" s="74">
        <v>67</v>
      </c>
      <c r="AF55" s="75"/>
      <c r="AG55" s="76">
        <v>14</v>
      </c>
      <c r="AH55" s="84">
        <v>67</v>
      </c>
      <c r="AI55" s="85"/>
      <c r="AJ55" s="86">
        <v>27</v>
      </c>
      <c r="AK55" s="193">
        <v>76</v>
      </c>
      <c r="AL55" s="194"/>
      <c r="AM55" s="195">
        <v>13</v>
      </c>
      <c r="AN55" s="84">
        <v>55</v>
      </c>
      <c r="AO55" s="85"/>
      <c r="AP55" s="86">
        <v>29</v>
      </c>
      <c r="AQ55" s="30"/>
      <c r="AR55" s="31">
        <f>IF(COUNTBLANK(AQ55)=0,"-","")</f>
      </c>
      <c r="AS55" s="32"/>
      <c r="AT55" s="46"/>
      <c r="AU55" s="33"/>
      <c r="AV55" s="44"/>
      <c r="AW55" s="249">
        <f>COUNTIF(D56:AV56,$D$111)*$L$111+COUNTIF(D56:AV56,$D$112)*$L$112+COUNTIF(D56:AV56,$D$113)*$L$113+COUNTIF(D56:AV56,$D$114)</f>
        <v>18</v>
      </c>
      <c r="AX55" s="250"/>
      <c r="AY55" s="251"/>
      <c r="AZ55" s="249">
        <f>IF(OR(D56=$D$112,D56=$D$115),0,D55-F55)+IF(OR(G56=$D$112,G56=$D$115),0,G55-I55)+IF(OR(J56=$D$112,J56=$D$115),0,J55-L55)+IF(OR(M56=$D$112,M56=$D$115),0,M55-O55)+IF(OR(P56=$D$112,P56=$D$115),0,P55-R55)+IF(OR(S56=$D$112,S56=$D$115),0,S55-U55)+IF(OR(V56=$D$112,V56=$D$115),0,V55-X55)+IF(OR(Y56=$D$112,Y56=$D$115),0,Y55-AA55)+IF(OR(AB56=$D$112,AB56=$D$115),0,AB55-AD55)+IF(OR(AE56=$D$112,AE56=$D$115),0,AE55-AG55)+IF(OR(AH56=$D$112,AH56=$D$115),0,AH55-AJ55)+IF(OR(AK56=$D$112,AK56=$D$115),0,AK55-AM55)+IF(OR(AN56=$D$112,AN56=$D$115),0,AN55-AP55)+IF(OR(AQ56=$D$112,AQ56=$D$115),0,AQ55-AS55)+IF(OR(AT56=$D$112,AT56=$D$115),0,AT55-AV55)</f>
        <v>235</v>
      </c>
      <c r="BA55" s="250"/>
      <c r="BB55" s="251"/>
      <c r="BC55" s="276">
        <f>(IF(OR(D56=$D$112,D56=$D$115),0,D55)+IF(OR(G56=$D$112,G56=$D$115),0,G55)+IF(OR(J56=$D$112,J56=$D$115),0,J55)+IF(OR(M56=$D$112,M56=$D$115),0,M55)+IF(OR(P56=$D$112,P56=$D$115),0,P55)+IF(OR(S56=$D$112,S56=$D$115),0,S55)+IF(OR(V56=$D$112,V56=$D$115),0,V55)+IF(OR(Y56=$D$112,Y56=$D$115),0,Y55)+IF(OR(AB56=$D$112,AB56=$D$115),0,AB55)+IF(OR(AE56=$D$112,AE56=$D$115),0,AE55)+IF(OR(AH56=$D$112,AH56=$D$115),0,AH55)+IF(OR(AK56=$D$112,AK56=$D$115),0,AK55)+IF(OR(AN56=$D$112,AN56=$D$115),0,AN55)+IF(OR(AQ56=$D$112,AQ56=$D$115),0,AQ55)+IF(OR(AT56=$D$112,AT56=$D$115),0,AT55))/(IF(OR(D56=$D$112,D56=$D$115),0,F55)+IF(OR(G56=$D$112,G56=$D$115),0,I55)+IF(OR(J56=$D$112,J56=$D$115),0,L55)+IF(OR(M56=$D$112,M56=$D$115),0,O55)+IF(OR(P56=$D$112,P56=$D$115),0,R55)+IF(OR(S56=$D$112,S56=$D$115),0,U55)+IF(OR(V56=$D$112,V56=$D$115),0,X55)+IF(OR(Y56=$D$112,Y56=$D$115),0,AA55)+IF(OR(AB56=$D$112,AB56=$D$115),0,AD55)+IF(OR(AE56=$D$112,AE56=$D$115),0,AG55)+IF(OR(AH56=$D$112,AH56=$D$115),0,AJ55)+IF(OR(AK56=$D$112,AK56=$D$115),0,AM55)+IF(OR(AN56=$D$112,AN56=$D$115),0,AP55)+IF(OR(AQ56=$D$112,AQ56=$D$115),0,AS55)+IF(OR(AT56=$D$112,AT56=$D$115),0,AV55))</f>
        <v>2.6319444444444446</v>
      </c>
      <c r="BD55" s="277"/>
      <c r="BE55" s="278"/>
      <c r="BF55" s="267">
        <f>_xlfn.RANK.EQ(AW55,$AW$16:$AY$57,0)</f>
        <v>1</v>
      </c>
      <c r="BG55" s="268"/>
      <c r="BH55" s="269"/>
      <c r="BI55">
        <v>6</v>
      </c>
    </row>
    <row r="56" spans="1:60" ht="13.5">
      <c r="A56" s="243"/>
      <c r="B56" s="244"/>
      <c r="C56" s="245"/>
      <c r="D56" s="36">
        <f>IF(AND(D55="",F55=""),"",IF(D55&gt;F55,IF(AND(D55=20,F55=0),$D$112,$D$111),IF(D55=F55,$D$113,IF(AND(D55=0,F55=20),$D$115,$D$114))))</f>
      </c>
      <c r="E56" s="36"/>
      <c r="F56" s="37"/>
      <c r="G56" s="36">
        <f>IF(AND(G55="",I55=""),"",IF(G55&gt;I55,IF(AND(G55=20,I55=0),$D$112,$D$111),IF(G55=I55,$D$113,IF(AND(G55=0,I55=20),$D$115,$D$114))))</f>
      </c>
      <c r="H56" s="36"/>
      <c r="I56" s="37"/>
      <c r="J56" s="36">
        <f>IF(AND(J55="",L55=""),"",IF(J55&gt;L55,IF(AND(J55=20,L55=0),$D$112,$D$111),IF(J55=L55,$D$113,IF(AND(J55=0,L55=20),$D$115,$D$114))))</f>
      </c>
      <c r="K56" s="36"/>
      <c r="L56" s="37"/>
      <c r="M56" s="36">
        <f>IF(AND(M55="",O55=""),"",IF(M55&gt;O55,IF(AND(M55=20,O55=0),$D$112,$D$111),IF(M55=O55,$D$113,IF(AND(M55=0,O55=20),$D$115,$D$114))))</f>
      </c>
      <c r="N56" s="36"/>
      <c r="O56" s="37"/>
      <c r="P56" s="36">
        <f>IF(AND(P55="",R55=""),"",IF(P55&gt;R55,IF(AND(P55=20,R55=0),$D$112,$D$111),IF(P55=R55,$D$113,IF(AND(P55=0,R55=20),$D$115,$D$114))))</f>
      </c>
      <c r="Q56" s="36"/>
      <c r="R56" s="37"/>
      <c r="S56" s="36">
        <f>IF(AND(S55="",U55=""),"",IF(S55&gt;U55,IF(AND(S55=20,U55=0),$D$112,$D$111),IF(S55=U55,$D$113,IF(AND(S55=0,U55=20),$D$115,$D$114))))</f>
      </c>
      <c r="T56" s="36"/>
      <c r="U56" s="37"/>
      <c r="V56" s="78" t="str">
        <f>IF(AND(V55="",X55=""),"",IF(V55&gt;X55,IF(AND(V55=20,X55=0),$D$112,$D$111),IF(V55=X55,$D$113,IF(AND(V55=0,X55=20),$D$115,$D$114))))</f>
        <v>○</v>
      </c>
      <c r="W56" s="78"/>
      <c r="X56" s="79"/>
      <c r="Y56" s="160" t="str">
        <f>IF(AND(Y55="",AA55=""),"",IF(Y55&gt;AA55,IF(AND(Y55=20,AA55=0),$D$112,$D$111),IF(Y55=AA55,$D$113,IF(AND(Y55=0,AA55=20),$D$115,$D$114))))</f>
        <v>○</v>
      </c>
      <c r="Z56" s="160"/>
      <c r="AA56" s="161"/>
      <c r="AB56" s="36">
        <f>IF(AND(AB55="",AD55=""),"",IF(AB55&gt;AD55,IF(AND(AB55=20,AD55=0),$D$112,$D$111),IF(AB55=AD55,$D$113,IF(AND(AB55=0,AD55=20),$D$115,$D$114))))</f>
      </c>
      <c r="AC56" s="36"/>
      <c r="AD56" s="37"/>
      <c r="AE56" s="78" t="str">
        <f>IF(AND(AE55="",AG55=""),"",IF(AE55&gt;AG55,IF(AND(AE55=20,AG55=0),$D$112,$D$111),IF(AE55=AG55,$D$113,IF(AND(AE55=0,AG55=20),$D$115,$D$114))))</f>
        <v>○</v>
      </c>
      <c r="AF56" s="78"/>
      <c r="AG56" s="79"/>
      <c r="AH56" s="87" t="str">
        <f>IF(AND(AH55="",AJ55=""),"",IF(AH55&gt;AJ55,IF(AND(AH55=20,AJ55=0),$D$112,$D$111),IF(AH55=AJ55,$D$113,IF(AND(AH55=0,AJ55=20),$D$115,$D$114))))</f>
        <v>○</v>
      </c>
      <c r="AI56" s="87"/>
      <c r="AJ56" s="88"/>
      <c r="AK56" s="197" t="str">
        <f>IF(AND(AK55="",AM55=""),"",IF(AK55&gt;AM55,IF(AND(AK55=20,AM55=0),$D$112,$D$111),IF(AK55=AM55,$D$113,IF(AND(AK55=0,AM55=20),$D$115,$D$114))))</f>
        <v>○</v>
      </c>
      <c r="AL56" s="197"/>
      <c r="AM56" s="198"/>
      <c r="AN56" s="87" t="str">
        <f>IF(AND(AN55="",AP55=""),"",IF(AN55&gt;AP55,IF(AND(AN55=20,AP55=0),$D$112,$D$111),IF(AN55=AP55,$D$113,IF(AND(AN55=0,AP55=20),$D$115,$D$114))))</f>
        <v>○</v>
      </c>
      <c r="AO56" s="87"/>
      <c r="AP56" s="88"/>
      <c r="AQ56" s="36">
        <f>IF(AND(AQ55="",AS55=""),"",IF(AQ55&gt;AS55,IF(AND(AQ55=20,AS55=0),$D$112,$D$111),IF(AQ55=AS55,$D$113,IF(AND(AQ55=0,AS55=20),$D$115,$D$114))))</f>
      </c>
      <c r="AR56" s="36"/>
      <c r="AS56" s="37"/>
      <c r="AT56" s="36">
        <f>IF(AND(AT55="",AV55=""),"",IF(AT55&gt;AV55,IF(AND(AT55=20,AV55=0),$D$112,$D$111),IF(AT55=AV55,$D$113,IF(AND(AT55=0,AV55=20),$D$115,$D$114))))</f>
      </c>
      <c r="AU56" s="36"/>
      <c r="AV56" s="37"/>
      <c r="AW56" s="252"/>
      <c r="AX56" s="253"/>
      <c r="AY56" s="254"/>
      <c r="AZ56" s="252"/>
      <c r="BA56" s="253"/>
      <c r="BB56" s="254"/>
      <c r="BC56" s="279"/>
      <c r="BD56" s="280"/>
      <c r="BE56" s="281"/>
      <c r="BF56" s="270"/>
      <c r="BG56" s="271"/>
      <c r="BH56" s="272"/>
    </row>
    <row r="57" spans="1:60" ht="13.5">
      <c r="A57" s="246"/>
      <c r="B57" s="247"/>
      <c r="C57" s="248"/>
      <c r="D57" s="42"/>
      <c r="E57" s="42"/>
      <c r="F57" s="43"/>
      <c r="G57" s="41"/>
      <c r="H57" s="42"/>
      <c r="I57" s="43"/>
      <c r="J57" s="41"/>
      <c r="K57" s="42"/>
      <c r="L57" s="43"/>
      <c r="M57" s="41"/>
      <c r="N57" s="42"/>
      <c r="O57" s="43"/>
      <c r="P57" s="38"/>
      <c r="Q57" s="39"/>
      <c r="R57" s="47"/>
      <c r="S57" s="48"/>
      <c r="T57" s="49"/>
      <c r="U57" s="47"/>
      <c r="V57" s="107"/>
      <c r="W57" s="108"/>
      <c r="X57" s="109"/>
      <c r="Y57" s="166"/>
      <c r="Z57" s="167"/>
      <c r="AA57" s="169"/>
      <c r="AB57" s="48"/>
      <c r="AC57" s="49"/>
      <c r="AD57" s="50"/>
      <c r="AE57" s="80"/>
      <c r="AF57" s="81"/>
      <c r="AG57" s="82"/>
      <c r="AH57" s="89"/>
      <c r="AI57" s="90"/>
      <c r="AJ57" s="91"/>
      <c r="AK57" s="199"/>
      <c r="AL57" s="200"/>
      <c r="AM57" s="201"/>
      <c r="AN57" s="89"/>
      <c r="AO57" s="90"/>
      <c r="AP57" s="91"/>
      <c r="AQ57" s="38"/>
      <c r="AR57" s="39"/>
      <c r="AS57" s="40"/>
      <c r="AT57" s="38"/>
      <c r="AU57" s="39"/>
      <c r="AV57" s="40"/>
      <c r="AW57" s="255"/>
      <c r="AX57" s="256"/>
      <c r="AY57" s="257"/>
      <c r="AZ57" s="255"/>
      <c r="BA57" s="256"/>
      <c r="BB57" s="257"/>
      <c r="BC57" s="282"/>
      <c r="BD57" s="283"/>
      <c r="BE57" s="284"/>
      <c r="BF57" s="273"/>
      <c r="BG57" s="274"/>
      <c r="BH57" s="275"/>
    </row>
    <row r="58" spans="1:60" ht="13.5">
      <c r="A58" s="240" t="s">
        <v>216</v>
      </c>
      <c r="B58" s="241"/>
      <c r="C58" s="242"/>
      <c r="D58" s="46"/>
      <c r="E58" s="33">
        <f>IF(COUNTBLANK(D58)=0,"-","")</f>
      </c>
      <c r="F58" s="44"/>
      <c r="G58" s="46"/>
      <c r="H58" s="33">
        <f>IF(COUNTBLANK(G58)=0,"-","")</f>
      </c>
      <c r="I58" s="44"/>
      <c r="J58" s="46"/>
      <c r="K58" s="33">
        <f>IF(COUNTBLANK(J58)=0,"-","")</f>
      </c>
      <c r="L58" s="44"/>
      <c r="M58" s="46"/>
      <c r="N58" s="33">
        <f>IF(COUNTBLANK(M58)=0,"-","")</f>
      </c>
      <c r="O58" s="44"/>
      <c r="P58" s="46"/>
      <c r="Q58" s="33">
        <f>IF(COUNTBLANK(P58)=0,"-","")</f>
      </c>
      <c r="R58" s="44"/>
      <c r="S58" s="46"/>
      <c r="T58" s="33">
        <f>IF(COUNTBLANK(S58)=0,"-","")</f>
      </c>
      <c r="U58" s="44"/>
      <c r="V58" s="46"/>
      <c r="W58" s="33">
        <f>IF(COUNTBLANK(V58)=0,"-","")</f>
      </c>
      <c r="X58" s="44"/>
      <c r="Y58" s="46"/>
      <c r="Z58" s="33"/>
      <c r="AA58" s="44"/>
      <c r="AB58" s="46"/>
      <c r="AC58" s="33"/>
      <c r="AD58" s="44"/>
      <c r="AE58" s="46"/>
      <c r="AF58" s="33"/>
      <c r="AG58" s="44"/>
      <c r="AH58" s="46"/>
      <c r="AI58" s="33"/>
      <c r="AJ58" s="44"/>
      <c r="AK58" s="46"/>
      <c r="AL58" s="33"/>
      <c r="AM58" s="44"/>
      <c r="AN58" s="46"/>
      <c r="AO58" s="33"/>
      <c r="AP58" s="44"/>
      <c r="AQ58" s="46"/>
      <c r="AR58" s="33"/>
      <c r="AS58" s="44"/>
      <c r="AT58" s="30"/>
      <c r="AU58" s="31">
        <f>IF(COUNTBLANK(AT58)=0,"-","")</f>
      </c>
      <c r="AV58" s="32"/>
      <c r="AW58" s="249">
        <f>COUNTIF(D59:AV59,$D$111)*$L$111+COUNTIF(D59:AV59,$D$112)*$L$112+COUNTIF(D59:AV59,$D$113)*$L$113+COUNTIF(D59:AV59,$D$114)</f>
        <v>0</v>
      </c>
      <c r="AX58" s="250"/>
      <c r="AY58" s="251"/>
      <c r="AZ58" s="249">
        <f>IF(OR(D59=$D$112,D59=$D$115),0,D58-F58)+IF(OR(G59=$D$112,G59=$D$115),0,G58-I58)+IF(OR(J59=$D$112,J59=$D$115),0,J58-L58)+IF(OR(M59=$D$112,M59=$D$115),0,M58-O58)+IF(OR(P59=$D$112,P59=$D$115),0,P58-R58)+IF(OR(S59=$D$112,S59=$D$115),0,S58-U58)+IF(OR(V59=$D$112,V59=$D$115),0,V58-X58)+IF(OR(Y59=$D$112,Y59=$D$115),0,Y58-AA58)+IF(OR(AB59=$D$112,AB59=$D$115),0,AB58-AD58)+IF(OR(AE59=$D$112,AE59=$D$115),0,AE58-AG58)+IF(OR(AH59=$D$112,AH59=$D$115),0,AH58-AJ58)+IF(OR(AK59=$D$112,AK59=$D$115),0,AK58-AM58)+IF(OR(AN59=$D$112,AN59=$D$115),0,AN58-AP58)+IF(OR(AQ59=$D$112,AQ59=$D$115),0,AQ58-AS58)+IF(OR(AT59=$D$112,AT59=$D$115),0,AT58-AV58)</f>
        <v>0</v>
      </c>
      <c r="BA58" s="250"/>
      <c r="BB58" s="251"/>
      <c r="BC58" s="276" t="e">
        <f>(IF(OR(D59=$D$112,D59=$D$115),0,D58)+IF(OR(G59=$D$112,G59=$D$115),0,G58)+IF(OR(J59=$D$112,J59=$D$115),0,J58)+IF(OR(M59=$D$112,M59=$D$115),0,M58)+IF(OR(P59=$D$112,P59=$D$115),0,P58)+IF(OR(S59=$D$112,S59=$D$115),0,S58)+IF(OR(V59=$D$112,V59=$D$115),0,V58)+IF(OR(Y59=$D$112,Y59=$D$115),0,Y58)+IF(OR(AB59=$D$112,AB59=$D$115),0,AB58)+IF(OR(AE59=$D$112,AE59=$D$115),0,AE58)+IF(OR(AH59=$D$112,AH59=$D$115),0,AH58)+IF(OR(AK59=$D$112,AK59=$D$115),0,AK58)+IF(OR(AN59=$D$112,AN59=$D$115),0,AN58)+IF(OR(AQ59=$D$112,AQ59=$D$115),0,AQ58)+IF(OR(AT59=$D$112,AT59=$D$115),0,AT58))/(IF(OR(D59=$D$112,D59=$D$115),0,F58)+IF(OR(G59=$D$112,G59=$D$115),0,I58)+IF(OR(J59=$D$112,J59=$D$115),0,L58)+IF(OR(M59=$D$112,M59=$D$115),0,O58)+IF(OR(P59=$D$112,P59=$D$115),0,R58)+IF(OR(S59=$D$112,S59=$D$115),0,U58)+IF(OR(V59=$D$112,V59=$D$115),0,X58)+IF(OR(Y59=$D$112,Y59=$D$115),0,AA58)+IF(OR(AB59=$D$112,AB59=$D$115),0,AD58)+IF(OR(AE59=$D$112,AE59=$D$115),0,AG58)+IF(OR(AH59=$D$112,AH59=$D$115),0,AJ58)+IF(OR(AK59=$D$112,AK59=$D$115),0,AM58)+IF(OR(AN59=$D$112,AN59=$D$115),0,AP58)+IF(OR(AQ59=$D$112,AQ59=$D$115),0,AS58)+IF(OR(AT59=$D$112,AT59=$D$115),0,AV58))</f>
        <v>#DIV/0!</v>
      </c>
      <c r="BD58" s="277"/>
      <c r="BE58" s="278"/>
      <c r="BF58" s="267">
        <f>_xlfn.RANK.EQ(AW58,$AW$16:$AY$60,0)</f>
        <v>15</v>
      </c>
      <c r="BG58" s="268"/>
      <c r="BH58" s="269"/>
    </row>
    <row r="59" spans="1:60" ht="13.5">
      <c r="A59" s="243"/>
      <c r="B59" s="244"/>
      <c r="C59" s="245"/>
      <c r="D59" s="36">
        <f>IF(AND(D58="",F58=""),"",IF(D58&gt;F58,IF(AND(D58=20,F58=0),$D$112,$D$111),IF(D58=F58,$D$113,IF(AND(D58=0,F58=20),$D$115,$D$114))))</f>
      </c>
      <c r="E59" s="36"/>
      <c r="F59" s="37"/>
      <c r="G59" s="36">
        <f>IF(AND(G58="",I58=""),"",IF(G58&gt;I58,IF(AND(G58=20,I58=0),$D$112,$D$111),IF(G58=I58,$D$113,IF(AND(G58=0,I58=20),$D$115,$D$114))))</f>
      </c>
      <c r="H59" s="36"/>
      <c r="I59" s="37"/>
      <c r="J59" s="36">
        <f>IF(AND(J58="",L58=""),"",IF(J58&gt;L58,IF(AND(J58=20,L58=0),$D$112,$D$111),IF(J58=L58,$D$113,IF(AND(J58=0,L58=20),$D$115,$D$114))))</f>
      </c>
      <c r="K59" s="36"/>
      <c r="L59" s="37"/>
      <c r="M59" s="36">
        <f>IF(AND(M58="",O58=""),"",IF(M58&gt;O58,IF(AND(M58=20,O58=0),$D$112,$D$111),IF(M58=O58,$D$113,IF(AND(M58=0,O58=20),$D$115,$D$114))))</f>
      </c>
      <c r="N59" s="36"/>
      <c r="O59" s="37"/>
      <c r="P59" s="36">
        <f>IF(AND(P58="",R58=""),"",IF(P58&gt;R58,IF(AND(P58=20,R58=0),$D$112,$D$111),IF(P58=R58,$D$113,IF(AND(P58=0,R58=20),$D$115,$D$114))))</f>
      </c>
      <c r="Q59" s="36"/>
      <c r="R59" s="37"/>
      <c r="S59" s="36">
        <f>IF(AND(S58="",U58=""),"",IF(S58&gt;U58,IF(AND(S58=20,U58=0),$D$112,$D$111),IF(S58=U58,$D$113,IF(AND(S58=0,U58=20),$D$115,$D$114))))</f>
      </c>
      <c r="T59" s="36"/>
      <c r="U59" s="37"/>
      <c r="V59" s="36">
        <f>IF(AND(V58="",X58=""),"",IF(V58&gt;X58,IF(AND(V58=20,X58=0),$D$112,$D$111),IF(V58=X58,$D$113,IF(AND(V58=0,X58=20),$D$115,$D$114))))</f>
      </c>
      <c r="W59" s="36"/>
      <c r="X59" s="37"/>
      <c r="Y59" s="36">
        <f>IF(AND(Y58="",AA58=""),"",IF(Y58&gt;AA58,IF(AND(Y58=20,AA58=0),$D$112,$D$111),IF(Y58=AA58,$D$113,IF(AND(Y58=0,AA58=20),$D$115,$D$114))))</f>
      </c>
      <c r="Z59" s="36"/>
      <c r="AA59" s="37"/>
      <c r="AB59" s="36">
        <f>IF(AND(AB58="",AD58=""),"",IF(AB58&gt;AD58,IF(AND(AB58=20,AD58=0),$D$112,$D$111),IF(AB58=AD58,$D$113,IF(AND(AB58=0,AD58=20),$D$115,$D$114))))</f>
      </c>
      <c r="AC59" s="36"/>
      <c r="AD59" s="37"/>
      <c r="AE59" s="36">
        <f>IF(AND(AE58="",AG58=""),"",IF(AE58&gt;AG58,IF(AND(AE58=20,AG58=0),$D$112,$D$111),IF(AE58=AG58,$D$113,IF(AND(AE58=0,AG58=20),$D$115,$D$114))))</f>
      </c>
      <c r="AF59" s="36"/>
      <c r="AG59" s="37"/>
      <c r="AH59" s="36">
        <f>IF(AND(AH58="",AJ58=""),"",IF(AH58&gt;AJ58,IF(AND(AH58=20,AJ58=0),$D$112,$D$111),IF(AH58=AJ58,$D$113,IF(AND(AH58=0,AJ58=20),$D$115,$D$114))))</f>
      </c>
      <c r="AI59" s="36"/>
      <c r="AJ59" s="37"/>
      <c r="AK59" s="36">
        <f>IF(AND(AK58="",AM58=""),"",IF(AK58&gt;AM58,IF(AND(AK58=20,AM58=0),$D$112,$D$111),IF(AK58=AM58,$D$113,IF(AND(AK58=0,AM58=20),$D$115,$D$114))))</f>
      </c>
      <c r="AL59" s="36"/>
      <c r="AM59" s="37"/>
      <c r="AN59" s="36">
        <f>IF(AND(AN58="",AP58=""),"",IF(AN58&gt;AP58,IF(AND(AN58=20,AP58=0),$D$112,$D$111),IF(AN58=AP58,$D$113,IF(AND(AN58=0,AP58=20),$D$115,$D$114))))</f>
      </c>
      <c r="AO59" s="36"/>
      <c r="AP59" s="37"/>
      <c r="AQ59" s="36">
        <f>IF(AND(AQ58="",AS58=""),"",IF(AQ58&gt;AS58,IF(AND(AQ58=20,AS58=0),$D$112,$D$111),IF(AQ58=AS58,$D$113,IF(AND(AQ58=0,AS58=20),$D$115,$D$114))))</f>
      </c>
      <c r="AR59" s="36"/>
      <c r="AS59" s="37"/>
      <c r="AT59" s="36">
        <f>IF(AND(AT58="",AV58=""),"",IF(AT58&gt;AV58,IF(AND(AT58=20,AV58=0),$D$112,$D$111),IF(AT58=AV58,$D$113,IF(AND(AT58=0,AV58=20),$D$115,$D$114))))</f>
      </c>
      <c r="AU59" s="36"/>
      <c r="AV59" s="37"/>
      <c r="AW59" s="252"/>
      <c r="AX59" s="253"/>
      <c r="AY59" s="254"/>
      <c r="AZ59" s="252"/>
      <c r="BA59" s="253"/>
      <c r="BB59" s="254"/>
      <c r="BC59" s="279"/>
      <c r="BD59" s="280"/>
      <c r="BE59" s="281"/>
      <c r="BF59" s="270"/>
      <c r="BG59" s="271"/>
      <c r="BH59" s="272"/>
    </row>
    <row r="60" spans="1:60" ht="13.5">
      <c r="A60" s="246"/>
      <c r="B60" s="247"/>
      <c r="C60" s="248"/>
      <c r="D60" s="42"/>
      <c r="E60" s="42"/>
      <c r="F60" s="43"/>
      <c r="G60" s="41"/>
      <c r="H60" s="42"/>
      <c r="I60" s="43"/>
      <c r="J60" s="41"/>
      <c r="K60" s="42"/>
      <c r="L60" s="43"/>
      <c r="M60" s="41"/>
      <c r="N60" s="42"/>
      <c r="O60" s="43"/>
      <c r="P60" s="38"/>
      <c r="Q60" s="39"/>
      <c r="R60" s="47"/>
      <c r="S60" s="48"/>
      <c r="T60" s="49"/>
      <c r="U60" s="47"/>
      <c r="V60" s="48"/>
      <c r="W60" s="49"/>
      <c r="X60" s="47"/>
      <c r="Y60" s="48"/>
      <c r="Z60" s="49"/>
      <c r="AA60" s="47"/>
      <c r="AB60" s="48"/>
      <c r="AC60" s="49"/>
      <c r="AD60" s="50"/>
      <c r="AE60" s="38"/>
      <c r="AF60" s="39"/>
      <c r="AG60" s="40"/>
      <c r="AH60" s="38"/>
      <c r="AI60" s="39"/>
      <c r="AJ60" s="40"/>
      <c r="AK60" s="38"/>
      <c r="AL60" s="39"/>
      <c r="AM60" s="40"/>
      <c r="AN60" s="38"/>
      <c r="AO60" s="39"/>
      <c r="AP60" s="40"/>
      <c r="AQ60" s="38"/>
      <c r="AR60" s="39"/>
      <c r="AS60" s="40"/>
      <c r="AT60" s="38"/>
      <c r="AU60" s="39"/>
      <c r="AV60" s="40"/>
      <c r="AW60" s="255"/>
      <c r="AX60" s="256"/>
      <c r="AY60" s="257"/>
      <c r="AZ60" s="255"/>
      <c r="BA60" s="256"/>
      <c r="BB60" s="257"/>
      <c r="BC60" s="282"/>
      <c r="BD60" s="283"/>
      <c r="BE60" s="284"/>
      <c r="BF60" s="273"/>
      <c r="BG60" s="274"/>
      <c r="BH60" s="275"/>
    </row>
    <row r="61" spans="3:66" ht="13.5">
      <c r="C61" s="34"/>
      <c r="D61" s="36"/>
      <c r="E61" s="36"/>
      <c r="F61" s="36"/>
      <c r="G61" s="36"/>
      <c r="H61" s="36"/>
      <c r="I61" s="36"/>
      <c r="J61" s="36"/>
      <c r="K61" s="36"/>
      <c r="L61" s="36"/>
      <c r="M61" s="36"/>
      <c r="N61" s="36"/>
      <c r="O61" s="36"/>
      <c r="P61" s="36"/>
      <c r="Q61" s="36"/>
      <c r="R61" s="36"/>
      <c r="S61" s="36"/>
      <c r="T61" s="36"/>
      <c r="U61" s="36"/>
      <c r="V61" s="36"/>
      <c r="W61" s="36"/>
      <c r="X61" s="36"/>
      <c r="Y61" s="36"/>
      <c r="Z61" s="36"/>
      <c r="AA61" s="1"/>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6"/>
      <c r="BF61" s="36"/>
      <c r="BG61" s="36"/>
      <c r="BH61" s="36"/>
      <c r="BI61" s="36"/>
      <c r="BJ61" s="36"/>
      <c r="BK61" s="36"/>
      <c r="BL61" s="36"/>
      <c r="BM61" s="36"/>
      <c r="BN61" s="1"/>
    </row>
    <row r="62" spans="1:60" ht="13.5" customHeight="1">
      <c r="A62" s="258" t="s">
        <v>126</v>
      </c>
      <c r="B62" s="259"/>
      <c r="C62" s="260"/>
      <c r="D62" s="240" t="str">
        <f>A65</f>
        <v>いぶき野</v>
      </c>
      <c r="E62" s="241"/>
      <c r="F62" s="242"/>
      <c r="G62" s="240" t="str">
        <f>A68</f>
        <v>片倉</v>
      </c>
      <c r="H62" s="241"/>
      <c r="I62" s="242"/>
      <c r="J62" s="240" t="str">
        <f>A71</f>
        <v>篠原</v>
      </c>
      <c r="K62" s="241"/>
      <c r="L62" s="242"/>
      <c r="M62" s="240" t="str">
        <f>A74</f>
        <v>JAZZ</v>
      </c>
      <c r="N62" s="241"/>
      <c r="O62" s="242"/>
      <c r="P62" s="240" t="str">
        <f>A77</f>
        <v>すみれB</v>
      </c>
      <c r="Q62" s="241"/>
      <c r="R62" s="242"/>
      <c r="S62" s="240" t="str">
        <f>A80</f>
        <v>田奈</v>
      </c>
      <c r="T62" s="241"/>
      <c r="U62" s="242"/>
      <c r="V62" s="240" t="str">
        <f>A83</f>
        <v>西寺尾第二</v>
      </c>
      <c r="W62" s="241"/>
      <c r="X62" s="242"/>
      <c r="Y62" s="240" t="str">
        <f>A86</f>
        <v>羽沢南</v>
      </c>
      <c r="Z62" s="241"/>
      <c r="AA62" s="242"/>
      <c r="AB62" s="240" t="str">
        <f>A89</f>
        <v>三ッ沢</v>
      </c>
      <c r="AC62" s="241"/>
      <c r="AD62" s="242"/>
      <c r="AE62" s="240" t="str">
        <f>A92</f>
        <v>もえぎ野</v>
      </c>
      <c r="AF62" s="241"/>
      <c r="AG62" s="242"/>
      <c r="AH62" s="240" t="str">
        <f>A95</f>
        <v>森の台</v>
      </c>
      <c r="AI62" s="241"/>
      <c r="AJ62" s="242"/>
      <c r="AK62" s="240" t="str">
        <f>A98</f>
        <v>師岡</v>
      </c>
      <c r="AL62" s="241"/>
      <c r="AM62" s="242"/>
      <c r="AN62" s="240" t="str">
        <f>A101</f>
        <v>YAMASHITA</v>
      </c>
      <c r="AO62" s="241"/>
      <c r="AP62" s="242"/>
      <c r="AQ62" s="240" t="str">
        <f>A104</f>
        <v>谷本</v>
      </c>
      <c r="AR62" s="241"/>
      <c r="AS62" s="242"/>
      <c r="AT62" s="240" t="str">
        <f>A107</f>
        <v>横浜山田</v>
      </c>
      <c r="AU62" s="241"/>
      <c r="AV62" s="242"/>
      <c r="AW62" s="249" t="s">
        <v>112</v>
      </c>
      <c r="AX62" s="250"/>
      <c r="AY62" s="251"/>
      <c r="AZ62" s="249" t="s">
        <v>113</v>
      </c>
      <c r="BA62" s="250"/>
      <c r="BB62" s="251"/>
      <c r="BC62" s="231" t="s">
        <v>114</v>
      </c>
      <c r="BD62" s="232"/>
      <c r="BE62" s="233"/>
      <c r="BF62" s="249" t="s">
        <v>115</v>
      </c>
      <c r="BG62" s="250"/>
      <c r="BH62" s="251"/>
    </row>
    <row r="63" spans="1:60" ht="13.5">
      <c r="A63" s="261"/>
      <c r="B63" s="262"/>
      <c r="C63" s="263"/>
      <c r="D63" s="243"/>
      <c r="E63" s="244"/>
      <c r="F63" s="245"/>
      <c r="G63" s="243"/>
      <c r="H63" s="244"/>
      <c r="I63" s="245"/>
      <c r="J63" s="243"/>
      <c r="K63" s="244"/>
      <c r="L63" s="245"/>
      <c r="M63" s="243"/>
      <c r="N63" s="244"/>
      <c r="O63" s="245"/>
      <c r="P63" s="243"/>
      <c r="Q63" s="244"/>
      <c r="R63" s="245"/>
      <c r="S63" s="243"/>
      <c r="T63" s="244"/>
      <c r="U63" s="245"/>
      <c r="V63" s="243"/>
      <c r="W63" s="244"/>
      <c r="X63" s="245"/>
      <c r="Y63" s="243"/>
      <c r="Z63" s="244"/>
      <c r="AA63" s="245"/>
      <c r="AB63" s="243"/>
      <c r="AC63" s="244"/>
      <c r="AD63" s="245"/>
      <c r="AE63" s="243"/>
      <c r="AF63" s="244"/>
      <c r="AG63" s="245"/>
      <c r="AH63" s="243"/>
      <c r="AI63" s="244"/>
      <c r="AJ63" s="245"/>
      <c r="AK63" s="243"/>
      <c r="AL63" s="244"/>
      <c r="AM63" s="245"/>
      <c r="AN63" s="243"/>
      <c r="AO63" s="244"/>
      <c r="AP63" s="245"/>
      <c r="AQ63" s="243"/>
      <c r="AR63" s="244"/>
      <c r="AS63" s="245"/>
      <c r="AT63" s="243"/>
      <c r="AU63" s="244"/>
      <c r="AV63" s="245"/>
      <c r="AW63" s="252"/>
      <c r="AX63" s="253"/>
      <c r="AY63" s="254"/>
      <c r="AZ63" s="252"/>
      <c r="BA63" s="253"/>
      <c r="BB63" s="254"/>
      <c r="BC63" s="234"/>
      <c r="BD63" s="235"/>
      <c r="BE63" s="236"/>
      <c r="BF63" s="252"/>
      <c r="BG63" s="253"/>
      <c r="BH63" s="254"/>
    </row>
    <row r="64" spans="1:60" ht="13.5">
      <c r="A64" s="264"/>
      <c r="B64" s="265"/>
      <c r="C64" s="266"/>
      <c r="D64" s="246"/>
      <c r="E64" s="247"/>
      <c r="F64" s="248"/>
      <c r="G64" s="246"/>
      <c r="H64" s="247"/>
      <c r="I64" s="248"/>
      <c r="J64" s="246"/>
      <c r="K64" s="247"/>
      <c r="L64" s="248"/>
      <c r="M64" s="246"/>
      <c r="N64" s="247"/>
      <c r="O64" s="248"/>
      <c r="P64" s="246"/>
      <c r="Q64" s="247"/>
      <c r="R64" s="248"/>
      <c r="S64" s="246"/>
      <c r="T64" s="247"/>
      <c r="U64" s="248"/>
      <c r="V64" s="246"/>
      <c r="W64" s="247"/>
      <c r="X64" s="248"/>
      <c r="Y64" s="246"/>
      <c r="Z64" s="247"/>
      <c r="AA64" s="248"/>
      <c r="AB64" s="246"/>
      <c r="AC64" s="247"/>
      <c r="AD64" s="248"/>
      <c r="AE64" s="246"/>
      <c r="AF64" s="247"/>
      <c r="AG64" s="248"/>
      <c r="AH64" s="246"/>
      <c r="AI64" s="247"/>
      <c r="AJ64" s="248"/>
      <c r="AK64" s="246"/>
      <c r="AL64" s="247"/>
      <c r="AM64" s="248"/>
      <c r="AN64" s="246"/>
      <c r="AO64" s="247"/>
      <c r="AP64" s="248"/>
      <c r="AQ64" s="246"/>
      <c r="AR64" s="247"/>
      <c r="AS64" s="248"/>
      <c r="AT64" s="246"/>
      <c r="AU64" s="247"/>
      <c r="AV64" s="248"/>
      <c r="AW64" s="255"/>
      <c r="AX64" s="256"/>
      <c r="AY64" s="257"/>
      <c r="AZ64" s="255"/>
      <c r="BA64" s="256"/>
      <c r="BB64" s="257"/>
      <c r="BC64" s="237"/>
      <c r="BD64" s="238"/>
      <c r="BE64" s="239"/>
      <c r="BF64" s="255"/>
      <c r="BG64" s="256"/>
      <c r="BH64" s="257"/>
    </row>
    <row r="65" spans="1:61" ht="13.5">
      <c r="A65" s="240" t="s">
        <v>158</v>
      </c>
      <c r="B65" s="241"/>
      <c r="C65" s="242"/>
      <c r="D65" s="31"/>
      <c r="E65" s="31">
        <f>IF(COUNTBLANK(D65)=0,"-","")</f>
      </c>
      <c r="F65" s="32"/>
      <c r="G65" s="59"/>
      <c r="H65" s="33"/>
      <c r="I65" s="60"/>
      <c r="J65" s="193">
        <v>50</v>
      </c>
      <c r="K65" s="194"/>
      <c r="L65" s="195">
        <v>26</v>
      </c>
      <c r="M65" s="193">
        <v>40</v>
      </c>
      <c r="N65" s="194"/>
      <c r="O65" s="195">
        <v>44</v>
      </c>
      <c r="P65" s="59"/>
      <c r="Q65" s="33"/>
      <c r="R65" s="60"/>
      <c r="S65" s="84">
        <v>20</v>
      </c>
      <c r="T65" s="85"/>
      <c r="U65" s="86">
        <v>0</v>
      </c>
      <c r="V65" s="59"/>
      <c r="W65" s="33"/>
      <c r="X65" s="60"/>
      <c r="Y65" s="59"/>
      <c r="Z65" s="33"/>
      <c r="AA65" s="60"/>
      <c r="AB65" s="59"/>
      <c r="AC65" s="33"/>
      <c r="AD65" s="60"/>
      <c r="AE65" s="59"/>
      <c r="AF65" s="33"/>
      <c r="AG65" s="60"/>
      <c r="AH65" s="59"/>
      <c r="AI65" s="33"/>
      <c r="AJ65" s="60"/>
      <c r="AK65" s="59"/>
      <c r="AL65" s="33"/>
      <c r="AM65" s="60"/>
      <c r="AN65" s="118">
        <v>38</v>
      </c>
      <c r="AO65" s="119"/>
      <c r="AP65" s="120">
        <v>14</v>
      </c>
      <c r="AQ65" s="99">
        <v>30</v>
      </c>
      <c r="AR65" s="100"/>
      <c r="AS65" s="101">
        <v>28</v>
      </c>
      <c r="AT65" s="84">
        <v>45</v>
      </c>
      <c r="AU65" s="85"/>
      <c r="AV65" s="86">
        <v>39</v>
      </c>
      <c r="AW65" s="249">
        <f>COUNTIF(D66:AV66,$D$111)*$L$111+COUNTIF(D66:AV66,$D$112)*$L$112+COUNTIF(D66:AV66,$D$113)*$L$113+COUNTIF(D66:AV66,$D$114)</f>
        <v>16</v>
      </c>
      <c r="AX65" s="250"/>
      <c r="AY65" s="251"/>
      <c r="AZ65" s="249">
        <f>IF(OR(D66=$D$112,D66=$D$115),0,D65-F65)+IF(OR(G66=$D$112,G66=$D$115),0,G65-I65)+IF(OR(J66=$D$112,J66=$D$115),0,J65-L65)+IF(OR(M66=$D$112,M66=$D$115),0,M65-O65)+IF(OR(P66=$D$112,P66=$D$115),0,P65-R65)+IF(OR(S66=$D$112,S66=$D$115),0,S65-U65)+IF(OR(V66=$D$112,V66=$D$115),0,V65-X65)+IF(OR(Y66=$D$112,Y66=$D$115),0,Y65-AA65)+IF(OR(AB66=$D$112,AB66=$D$115),0,AB65-AD65)+IF(OR(AE66=$D$112,AE66=$D$115),0,AE65-AG65)+IF(OR(AH66=$D$112,AH66=$D$115),0,AH65-AJ65)+IF(OR(AK66=$D$112,AK66=$D$115),0,AK65-AM65)+IF(OR(AN66=$D$112,AN66=$D$115),0,AN65-AP65)+IF(OR(AQ66=$D$112,AQ66=$D$115),0,AQ65-AS65)+IF(OR(AT66=$D$112,AT66=$D$115),0,AT65-AV65)</f>
        <v>52</v>
      </c>
      <c r="BA65" s="250"/>
      <c r="BB65" s="251"/>
      <c r="BC65" s="276">
        <f>(IF(OR(D66=$D$112,D66=$D$115),0,D65)+IF(OR(G66=$D$112,G66=$D$115),0,G65)+IF(OR(J66=$D$112,J66=$D$115),0,J65)+IF(OR(M66=$D$112,M66=$D$115),0,M65)+IF(OR(P66=$D$112,P66=$D$115),0,P65)+IF(OR(S66=$D$112,S66=$D$115),0,S65)+IF(OR(V66=$D$112,V66=$D$115),0,V65)+IF(OR(Y66=$D$112,Y66=$D$115),0,Y65)+IF(OR(AB66=$D$112,AB66=$D$115),0,AB65)+IF(OR(AE66=$D$112,AE66=$D$115),0,AE65)+IF(OR(AH66=$D$112,AH66=$D$115),0,AH65)+IF(OR(AK66=$D$112,AK66=$D$115),0,AK65)+IF(OR(AN66=$D$112,AN66=$D$115),0,AN65)+IF(OR(AQ66=$D$112,AQ66=$D$115),0,AQ65)+IF(OR(AT66=$D$112,AT66=$D$115),0,AT65))/(IF(OR(D66=$D$112,D66=$D$115),0,F65)+IF(OR(G66=$D$112,G66=$D$115),0,I65)+IF(OR(J66=$D$112,J66=$D$115),0,L65)+IF(OR(M66=$D$112,M66=$D$115),0,O65)+IF(OR(P66=$D$112,P66=$D$115),0,R65)+IF(OR(S66=$D$112,S66=$D$115),0,U65)+IF(OR(V66=$D$112,V66=$D$115),0,X65)+IF(OR(Y66=$D$112,Y66=$D$115),0,AA65)+IF(OR(AB66=$D$112,AB66=$D$115),0,AD65)+IF(OR(AE66=$D$112,AE66=$D$115),0,AG65)+IF(OR(AH66=$D$112,AH66=$D$115),0,AJ65)+IF(OR(AK66=$D$112,AK66=$D$115),0,AM65)+IF(OR(AN66=$D$112,AN66=$D$115),0,AP65)+IF(OR(AQ66=$D$112,AQ66=$D$115),0,AS65)+IF(OR(AT66=$D$112,AT66=$D$115),0,AV65))</f>
        <v>1.3443708609271523</v>
      </c>
      <c r="BD65" s="277"/>
      <c r="BE65" s="278"/>
      <c r="BF65" s="267">
        <f>_xlfn.RANK.EQ(AW65,$AW$65:$AY$109,0)</f>
        <v>4</v>
      </c>
      <c r="BG65" s="268"/>
      <c r="BH65" s="269"/>
      <c r="BI65">
        <v>6</v>
      </c>
    </row>
    <row r="66" spans="1:60" ht="13.5">
      <c r="A66" s="243"/>
      <c r="B66" s="244"/>
      <c r="C66" s="245"/>
      <c r="D66" s="36">
        <f>IF(AND(D65="",F65=""),"",IF(D65&gt;F65,IF(AND(D65=20,F65=0),$D$112,$D$111),IF(D65=F65,$D$113,IF(AND(D65=0,F65=20),$D$115,$D$114))))</f>
      </c>
      <c r="E66" s="36"/>
      <c r="F66" s="37"/>
      <c r="G66" s="35">
        <f>IF(AND(G65="",I65=""),"",IF(G65&gt;I65,IF(AND(G65=20,I65=0),$D$112,$D$111),IF(G65=I65,$D$113,IF(AND(G65=0,I65=20),$D$115,$D$114))))</f>
      </c>
      <c r="H66" s="36"/>
      <c r="I66" s="37"/>
      <c r="J66" s="196" t="str">
        <f>IF(AND(J65="",L65=""),"",IF(J65&gt;L65,IF(AND(J65=20,L65=0),$D$112,$D$111),IF(J65=L65,$D$113,IF(AND(J65=0,L65=20),$D$115,$D$114))))</f>
        <v>○</v>
      </c>
      <c r="K66" s="197"/>
      <c r="L66" s="198"/>
      <c r="M66" s="196" t="str">
        <f>IF(AND(M65="",O65=""),"",IF(M65&gt;O65,IF(AND(M65=20,O65=0),$D$112,$D$111),IF(M65=O65,$D$113,IF(AND(M65=0,O65=20),$D$115,$D$114))))</f>
        <v>×</v>
      </c>
      <c r="N66" s="197"/>
      <c r="O66" s="198"/>
      <c r="P66" s="35">
        <f>IF(AND(P65="",R65=""),"",IF(P65&gt;R65,IF(AND(P65=20,R65=0),$D$112,$D$111),IF(P65=R65,$D$113,IF(AND(P65=0,R65=20),$D$115,$D$114))))</f>
      </c>
      <c r="Q66" s="36"/>
      <c r="R66" s="37"/>
      <c r="S66" s="95" t="str">
        <f>IF(AND(S65="",U65=""),"",IF(S65&gt;U65,IF(AND(S65=20,U65=0),$D$112,$D$111),IF(S65=U65,$D$113,IF(AND(S65=0,U65=20),$D$115,$D$114))))</f>
        <v>●</v>
      </c>
      <c r="T66" s="87"/>
      <c r="U66" s="88"/>
      <c r="V66" s="35">
        <f>IF(AND(V65="",X65=""),"",IF(V65&gt;X65,IF(AND(V65=20,X65=0),$D$112,$D$111),IF(V65=X65,$D$113,IF(AND(V65=0,X65=20),$D$115,$D$114))))</f>
      </c>
      <c r="W66" s="36"/>
      <c r="X66" s="37"/>
      <c r="Y66" s="35">
        <f>IF(AND(Y65="",AA65=""),"",IF(Y65&gt;AA65,IF(AND(Y65=20,AA65=0),$D$112,$D$111),IF(Y65=AA65,$D$113,IF(AND(Y65=0,AA65=20),$D$115,$D$114))))</f>
      </c>
      <c r="Z66" s="36"/>
      <c r="AA66" s="37"/>
      <c r="AB66" s="35">
        <f>IF(AND(AB65="",AD65=""),"",IF(AB65&gt;AD65,IF(AND(AB65=20,AD65=0),$D$112,$D$111),IF(AB65=AD65,$D$113,IF(AND(AB65=0,AD65=20),$D$115,$D$114))))</f>
      </c>
      <c r="AC66" s="36"/>
      <c r="AD66" s="37"/>
      <c r="AE66" s="35">
        <f>IF(AND(AE65="",AG65=""),"",IF(AE65&gt;AG65,IF(AND(AE65=20,AG65=0),$D$112,$D$111),IF(AE65=AG65,$D$113,IF(AND(AE65=0,AG65=20),$D$115,$D$114))))</f>
      </c>
      <c r="AF66" s="36"/>
      <c r="AG66" s="37"/>
      <c r="AH66" s="35">
        <f>IF(AND(AH65="",AJ65=""),"",IF(AH65&gt;AJ65,IF(AND(AH65=20,AJ65=0),$D$112,$D$111),IF(AH65=AJ65,$D$113,IF(AND(AH65=0,AJ65=20),$D$115,$D$114))))</f>
      </c>
      <c r="AI66" s="36"/>
      <c r="AJ66" s="37"/>
      <c r="AK66" s="35">
        <f>IF(AND(AK65="",AM65=""),"",IF(AK65&gt;AM65,IF(AND(AK65=20,AM65=0),$D$112,$D$111),IF(AK65=AM65,$D$113,IF(AND(AK65=0,AM65=20),$D$115,$D$114))))</f>
      </c>
      <c r="AL66" s="36"/>
      <c r="AM66" s="37"/>
      <c r="AN66" s="121" t="str">
        <f>IF(AND(AN65="",AP65=""),"",IF(AN65&gt;AP65,IF(AND(AN65=20,AP65=0),$D$112,$D$111),IF(AN65=AP65,$D$113,IF(AND(AN65=0,AP65=20),$D$115,$D$114))))</f>
        <v>○</v>
      </c>
      <c r="AO66" s="122"/>
      <c r="AP66" s="123"/>
      <c r="AQ66" s="111" t="str">
        <f>IF(AND(AQ65="",AS65=""),"",IF(AQ65&gt;AS65,IF(AND(AQ65=20,AS65=0),$D$112,$D$111),IF(AQ65=AS65,$D$113,IF(AND(AQ65=0,AS65=20),$D$115,$D$114))))</f>
        <v>○</v>
      </c>
      <c r="AR66" s="102"/>
      <c r="AS66" s="103"/>
      <c r="AT66" s="95" t="str">
        <f>IF(AND(AT65="",AV65=""),"",IF(AT65&gt;AV65,IF(AND(AT65=20,AV65=0),$D$112,$D$111),IF(AT65=AV65,$D$113,IF(AND(AT65=0,AV65=20),$D$115,$D$114))))</f>
        <v>○</v>
      </c>
      <c r="AU66" s="87"/>
      <c r="AV66" s="88"/>
      <c r="AW66" s="252"/>
      <c r="AX66" s="253"/>
      <c r="AY66" s="254"/>
      <c r="AZ66" s="252"/>
      <c r="BA66" s="253"/>
      <c r="BB66" s="254"/>
      <c r="BC66" s="279"/>
      <c r="BD66" s="280"/>
      <c r="BE66" s="281"/>
      <c r="BF66" s="270"/>
      <c r="BG66" s="271"/>
      <c r="BH66" s="272"/>
    </row>
    <row r="67" spans="1:60" ht="13.5">
      <c r="A67" s="246"/>
      <c r="B67" s="247"/>
      <c r="C67" s="248"/>
      <c r="D67" s="42"/>
      <c r="E67" s="42"/>
      <c r="F67" s="43"/>
      <c r="G67" s="41"/>
      <c r="H67" s="42"/>
      <c r="I67" s="43"/>
      <c r="J67" s="199"/>
      <c r="K67" s="200"/>
      <c r="L67" s="201"/>
      <c r="M67" s="199"/>
      <c r="N67" s="200"/>
      <c r="O67" s="201"/>
      <c r="P67" s="38"/>
      <c r="Q67" s="39"/>
      <c r="R67" s="47"/>
      <c r="S67" s="92"/>
      <c r="T67" s="93"/>
      <c r="U67" s="94"/>
      <c r="V67" s="48"/>
      <c r="W67" s="49"/>
      <c r="X67" s="47"/>
      <c r="Y67" s="48"/>
      <c r="Z67" s="49"/>
      <c r="AA67" s="47"/>
      <c r="AB67" s="48"/>
      <c r="AC67" s="49"/>
      <c r="AD67" s="50"/>
      <c r="AE67" s="41"/>
      <c r="AF67" s="42"/>
      <c r="AG67" s="43"/>
      <c r="AH67" s="41"/>
      <c r="AI67" s="42"/>
      <c r="AJ67" s="43"/>
      <c r="AK67" s="41"/>
      <c r="AL67" s="42"/>
      <c r="AM67" s="43"/>
      <c r="AN67" s="124"/>
      <c r="AO67" s="125"/>
      <c r="AP67" s="126"/>
      <c r="AQ67" s="104"/>
      <c r="AR67" s="105"/>
      <c r="AS67" s="106"/>
      <c r="AT67" s="89"/>
      <c r="AU67" s="90"/>
      <c r="AV67" s="91"/>
      <c r="AW67" s="255"/>
      <c r="AX67" s="256"/>
      <c r="AY67" s="257"/>
      <c r="AZ67" s="255"/>
      <c r="BA67" s="256"/>
      <c r="BB67" s="257"/>
      <c r="BC67" s="282"/>
      <c r="BD67" s="283"/>
      <c r="BE67" s="284"/>
      <c r="BF67" s="273"/>
      <c r="BG67" s="274"/>
      <c r="BH67" s="275"/>
    </row>
    <row r="68" spans="1:61" ht="13.5">
      <c r="A68" s="240" t="s">
        <v>160</v>
      </c>
      <c r="B68" s="241"/>
      <c r="C68" s="242"/>
      <c r="D68" s="59"/>
      <c r="E68" s="33"/>
      <c r="F68" s="60"/>
      <c r="G68" s="30"/>
      <c r="H68" s="31"/>
      <c r="I68" s="32"/>
      <c r="J68" s="59"/>
      <c r="K68" s="33"/>
      <c r="L68" s="60"/>
      <c r="M68" s="74">
        <v>0</v>
      </c>
      <c r="N68" s="75"/>
      <c r="O68" s="76">
        <v>20</v>
      </c>
      <c r="P68" s="59"/>
      <c r="Q68" s="33"/>
      <c r="R68" s="60"/>
      <c r="S68" s="59"/>
      <c r="T68" s="33"/>
      <c r="U68" s="60"/>
      <c r="V68" s="74">
        <v>0</v>
      </c>
      <c r="W68" s="75"/>
      <c r="X68" s="76">
        <v>0</v>
      </c>
      <c r="Y68" s="84">
        <v>0</v>
      </c>
      <c r="Z68" s="85"/>
      <c r="AA68" s="86">
        <v>20</v>
      </c>
      <c r="AB68" s="84">
        <v>0</v>
      </c>
      <c r="AC68" s="85"/>
      <c r="AD68" s="86">
        <v>20</v>
      </c>
      <c r="AE68" s="184">
        <v>33</v>
      </c>
      <c r="AF68" s="185"/>
      <c r="AG68" s="186">
        <v>31</v>
      </c>
      <c r="AH68" s="59"/>
      <c r="AI68" s="33"/>
      <c r="AJ68" s="60"/>
      <c r="AK68" s="59"/>
      <c r="AL68" s="33"/>
      <c r="AM68" s="60"/>
      <c r="AN68" s="59"/>
      <c r="AO68" s="33"/>
      <c r="AP68" s="60"/>
      <c r="AQ68" s="144">
        <v>45</v>
      </c>
      <c r="AR68" s="145"/>
      <c r="AS68" s="146">
        <v>34</v>
      </c>
      <c r="AT68" s="59"/>
      <c r="AU68" s="33"/>
      <c r="AV68" s="60"/>
      <c r="AW68" s="249">
        <f>COUNTIF(D69:AV69,$D$111)*$L$111+COUNTIF(D69:AV69,$D$112)*$L$112+COUNTIF(D69:AV69,$D$113)*$L$113+COUNTIF(D69:AV69,$D$114)</f>
        <v>8</v>
      </c>
      <c r="AX68" s="250"/>
      <c r="AY68" s="251"/>
      <c r="AZ68" s="249">
        <f>IF(OR(D69=$D$112,D69=$D$115),0,D68-F68)+IF(OR(G69=$D$112,G69=$D$115),0,G68-I68)+IF(OR(J69=$D$112,J69=$D$115),0,J68-L68)+IF(OR(M69=$D$112,M69=$D$115),0,M68-O68)+IF(OR(P69=$D$112,P69=$D$115),0,P68-R68)+IF(OR(S69=$D$112,S69=$D$115),0,S68-U68)+IF(OR(V69=$D$112,V69=$D$115),0,V68-X68)+IF(OR(Y69=$D$112,Y69=$D$115),0,Y68-AA68)+IF(OR(AB69=$D$112,AB69=$D$115),0,AB68-AD68)+IF(OR(AE69=$D$112,AE69=$D$115),0,AE68-AG68)+IF(OR(AH69=$D$112,AH69=$D$115),0,AH68-AJ68)+IF(OR(AK69=$D$112,AK69=$D$115),0,AK68-AM68)+IF(OR(AN69=$D$112,AN69=$D$115),0,AN68-AP68)+IF(OR(AQ69=$D$112,AQ69=$D$115),0,AQ68-AS68)+IF(OR(AT69=$D$112,AT69=$D$115),0,AT68-AV68)</f>
        <v>13</v>
      </c>
      <c r="BA68" s="250"/>
      <c r="BB68" s="251"/>
      <c r="BC68" s="276">
        <f>(IF(OR(D69=$D$112,D69=$D$115),0,D68)+IF(OR(G69=$D$112,G69=$D$115),0,G68)+IF(OR(J69=$D$112,J69=$D$115),0,J68)+IF(OR(M69=$D$112,M69=$D$115),0,M68)+IF(OR(P69=$D$112,P69=$D$115),0,P68)+IF(OR(S69=$D$112,S69=$D$115),0,S68)+IF(OR(V69=$D$112,V69=$D$115),0,V68)+IF(OR(Y69=$D$112,Y69=$D$115),0,Y68)+IF(OR(AB69=$D$112,AB69=$D$115),0,AB68)+IF(OR(AE69=$D$112,AE69=$D$115),0,AE68)+IF(OR(AH69=$D$112,AH69=$D$115),0,AH68)+IF(OR(AK69=$D$112,AK69=$D$115),0,AK68)+IF(OR(AN69=$D$112,AN69=$D$115),0,AN68)+IF(OR(AQ69=$D$112,AQ69=$D$115),0,AQ68)+IF(OR(AT69=$D$112,AT69=$D$115),0,AT68))/(IF(OR(D69=$D$112,D69=$D$115),0,F68)+IF(OR(G69=$D$112,G69=$D$115),0,I68)+IF(OR(J69=$D$112,J69=$D$115),0,L68)+IF(OR(M69=$D$112,M69=$D$115),0,O68)+IF(OR(P69=$D$112,P69=$D$115),0,R68)+IF(OR(S69=$D$112,S69=$D$115),0,U68)+IF(OR(V69=$D$112,V69=$D$115),0,X68)+IF(OR(Y69=$D$112,Y69=$D$115),0,AA68)+IF(OR(AB69=$D$112,AB69=$D$115),0,AD68)+IF(OR(AE69=$D$112,AE69=$D$115),0,AG68)+IF(OR(AH69=$D$112,AH69=$D$115),0,AJ68)+IF(OR(AK69=$D$112,AK69=$D$115),0,AM68)+IF(OR(AN69=$D$112,AN69=$D$115),0,AP68)+IF(OR(AQ69=$D$112,AQ69=$D$115),0,AS68)+IF(OR(AT69=$D$112,AT69=$D$115),0,AV68))</f>
        <v>1.2</v>
      </c>
      <c r="BD68" s="277"/>
      <c r="BE68" s="278"/>
      <c r="BF68" s="267">
        <f>_xlfn.RANK.EQ(AW68,$AW$65:$AY$109,0)</f>
        <v>11</v>
      </c>
      <c r="BG68" s="268"/>
      <c r="BH68" s="269"/>
      <c r="BI68">
        <v>6</v>
      </c>
    </row>
    <row r="69" spans="1:60" ht="13.5">
      <c r="A69" s="243"/>
      <c r="B69" s="244"/>
      <c r="C69" s="245"/>
      <c r="D69" s="36">
        <f>IF(AND(D68="",F68=""),"",IF(D68&gt;F68,IF(AND(D68=20,F68=0),$D$112,$D$111),IF(D68=F68,$D$113,IF(AND(D68=0,F68=20),$D$115,$D$114))))</f>
      </c>
      <c r="E69" s="36"/>
      <c r="F69" s="37"/>
      <c r="G69" s="36">
        <f>IF(AND(G68="",I68=""),"",IF(G68&gt;I68,IF(AND(G68=20,I68=0),$D$112,$D$111),IF(G68=I68,$D$113,IF(AND(G68=0,I68=20),$D$115,$D$114))))</f>
      </c>
      <c r="H69" s="36"/>
      <c r="I69" s="37"/>
      <c r="J69" s="36">
        <f>IF(AND(J68="",L68=""),"",IF(J68&gt;L68,IF(AND(J68=20,L68=0),$D$112,$D$111),IF(J68=L68,$D$113,IF(AND(J68=0,L68=20),$D$115,$D$114))))</f>
      </c>
      <c r="K69" s="36"/>
      <c r="L69" s="37"/>
      <c r="M69" s="78" t="str">
        <f>IF(AND(M68="",O68=""),"",IF(M68&gt;O68,IF(AND(M68=20,O68=0),$D$112,$D$111),IF(M68=O68,$D$113,IF(AND(M68=0,O68=20),$D$115,$D$114))))</f>
        <v>▲</v>
      </c>
      <c r="N69" s="78"/>
      <c r="O69" s="79"/>
      <c r="P69" s="36">
        <f>IF(AND(P68="",R68=""),"",IF(P68&gt;R68,IF(AND(P68=20,R68=0),$D$112,$D$111),IF(P68=R68,$D$113,IF(AND(P68=0,R68=20),$D$115,$D$114))))</f>
      </c>
      <c r="Q69" s="36"/>
      <c r="R69" s="37"/>
      <c r="S69" s="36">
        <f>IF(AND(S68="",U68=""),"",IF(S68&gt;U68,IF(AND(S68=20,U68=0),$D$112,$D$111),IF(S68=U68,$D$113,IF(AND(S68=0,U68=20),$D$115,$D$114))))</f>
      </c>
      <c r="T69" s="36"/>
      <c r="U69" s="37"/>
      <c r="V69" s="78" t="str">
        <f>IF(AND(V68="",X68=""),"",IF(V68&gt;X68,IF(AND(V68=20,X68=0),$D$112,$D$111),IF(V68=X68,$D$113,IF(AND(V68=0,X68=20),$D$115,$D$114))))</f>
        <v>△</v>
      </c>
      <c r="W69" s="78"/>
      <c r="X69" s="79"/>
      <c r="Y69" s="87" t="str">
        <f>IF(AND(Y68="",AA68=""),"",IF(Y68&gt;AA68,IF(AND(Y68=20,AA68=0),$D$112,$D$111),IF(Y68=AA68,$D$113,IF(AND(Y68=0,AA68=20),$D$115,$D$114))))</f>
        <v>▲</v>
      </c>
      <c r="Z69" s="87"/>
      <c r="AA69" s="88"/>
      <c r="AB69" s="87" t="str">
        <f>IF(AND(AB68="",AD68=""),"",IF(AB68&gt;AD68,IF(AND(AB68=20,AD68=0),$D$112,$D$111),IF(AB68=AD68,$D$113,IF(AND(AB68=0,AD68=20),$D$115,$D$114))))</f>
        <v>▲</v>
      </c>
      <c r="AC69" s="87"/>
      <c r="AD69" s="88"/>
      <c r="AE69" s="187" t="str">
        <f>IF(AND(AE68="",AG68=""),"",IF(AE68&gt;AG68,IF(AND(AE68=20,AG68=0),$D$112,$D$111),IF(AE68=AG68,$D$113,IF(AND(AE68=0,AG68=20),$D$115,$D$114))))</f>
        <v>○</v>
      </c>
      <c r="AF69" s="187"/>
      <c r="AG69" s="188"/>
      <c r="AH69" s="36">
        <f>IF(AND(AH68="",AJ68=""),"",IF(AH68&gt;AJ68,IF(AND(AH68=20,AJ68=0),$D$112,$D$111),IF(AH68=AJ68,$D$113,IF(AND(AH68=0,AJ68=20),$D$115,$D$114))))</f>
      </c>
      <c r="AI69" s="36"/>
      <c r="AJ69" s="37"/>
      <c r="AK69" s="36">
        <f>IF(AND(AK68="",AM68=""),"",IF(AK68&gt;AM68,IF(AND(AK68=20,AM68=0),$D$112,$D$111),IF(AK68=AM68,$D$113,IF(AND(AK68=0,AM68=20),$D$115,$D$114))))</f>
      </c>
      <c r="AL69" s="36"/>
      <c r="AM69" s="37"/>
      <c r="AN69" s="36">
        <f>IF(AND(AN68="",AP68=""),"",IF(AN68&gt;AP68,IF(AND(AN68=20,AP68=0),$D$112,$D$111),IF(AN68=AP68,$D$113,IF(AND(AN68=0,AP68=20),$D$115,$D$114))))</f>
      </c>
      <c r="AO69" s="36"/>
      <c r="AP69" s="37"/>
      <c r="AQ69" s="147" t="str">
        <f>IF(AND(AQ68="",AS68=""),"",IF(AQ68&gt;AS68,IF(AND(AQ68=20,AS68=0),$D$112,$D$111),IF(AQ68=AS68,$D$113,IF(AND(AQ68=0,AS68=20),$D$115,$D$114))))</f>
        <v>○</v>
      </c>
      <c r="AR69" s="147"/>
      <c r="AS69" s="148"/>
      <c r="AT69" s="36">
        <f>IF(AND(AT68="",AV68=""),"",IF(AT68&gt;AV68,IF(AND(AT68=20,AV68=0),$D$112,$D$111),IF(AT68=AV68,$D$113,IF(AND(AT68=0,AV68=20),$D$115,$D$114))))</f>
      </c>
      <c r="AU69" s="36"/>
      <c r="AV69" s="37"/>
      <c r="AW69" s="252"/>
      <c r="AX69" s="253"/>
      <c r="AY69" s="254"/>
      <c r="AZ69" s="252"/>
      <c r="BA69" s="253"/>
      <c r="BB69" s="254"/>
      <c r="BC69" s="279"/>
      <c r="BD69" s="280"/>
      <c r="BE69" s="281"/>
      <c r="BF69" s="270"/>
      <c r="BG69" s="271"/>
      <c r="BH69" s="272"/>
    </row>
    <row r="70" spans="1:60" ht="13.5">
      <c r="A70" s="246"/>
      <c r="B70" s="247"/>
      <c r="C70" s="248"/>
      <c r="D70" s="42"/>
      <c r="E70" s="42"/>
      <c r="F70" s="43"/>
      <c r="G70" s="41"/>
      <c r="H70" s="42"/>
      <c r="I70" s="43"/>
      <c r="J70" s="41"/>
      <c r="K70" s="42"/>
      <c r="L70" s="43"/>
      <c r="M70" s="80"/>
      <c r="N70" s="81"/>
      <c r="O70" s="82"/>
      <c r="P70" s="38"/>
      <c r="Q70" s="39"/>
      <c r="R70" s="47"/>
      <c r="S70" s="48"/>
      <c r="T70" s="49"/>
      <c r="U70" s="47"/>
      <c r="V70" s="107"/>
      <c r="W70" s="108"/>
      <c r="X70" s="109"/>
      <c r="Y70" s="92"/>
      <c r="Z70" s="93"/>
      <c r="AA70" s="94"/>
      <c r="AB70" s="92"/>
      <c r="AC70" s="93"/>
      <c r="AD70" s="96"/>
      <c r="AE70" s="189"/>
      <c r="AF70" s="190"/>
      <c r="AG70" s="191"/>
      <c r="AH70" s="41"/>
      <c r="AI70" s="42"/>
      <c r="AJ70" s="43"/>
      <c r="AK70" s="41"/>
      <c r="AL70" s="42"/>
      <c r="AM70" s="43"/>
      <c r="AN70" s="41"/>
      <c r="AO70" s="42"/>
      <c r="AP70" s="43"/>
      <c r="AQ70" s="152"/>
      <c r="AR70" s="153"/>
      <c r="AS70" s="154"/>
      <c r="AT70" s="41"/>
      <c r="AU70" s="42"/>
      <c r="AV70" s="43"/>
      <c r="AW70" s="255"/>
      <c r="AX70" s="256"/>
      <c r="AY70" s="257"/>
      <c r="AZ70" s="255"/>
      <c r="BA70" s="256"/>
      <c r="BB70" s="257"/>
      <c r="BC70" s="282"/>
      <c r="BD70" s="283"/>
      <c r="BE70" s="284"/>
      <c r="BF70" s="273"/>
      <c r="BG70" s="274"/>
      <c r="BH70" s="275"/>
    </row>
    <row r="71" spans="1:61" ht="13.5">
      <c r="A71" s="240" t="s">
        <v>172</v>
      </c>
      <c r="B71" s="241"/>
      <c r="C71" s="242"/>
      <c r="D71" s="193">
        <v>26</v>
      </c>
      <c r="E71" s="194"/>
      <c r="F71" s="195">
        <v>50</v>
      </c>
      <c r="G71" s="59"/>
      <c r="H71" s="33"/>
      <c r="I71" s="60"/>
      <c r="J71" s="30"/>
      <c r="K71" s="31"/>
      <c r="L71" s="32"/>
      <c r="M71" s="84">
        <v>17</v>
      </c>
      <c r="N71" s="85"/>
      <c r="O71" s="86">
        <v>50</v>
      </c>
      <c r="P71" s="59"/>
      <c r="Q71" s="33"/>
      <c r="R71" s="60"/>
      <c r="S71" s="59"/>
      <c r="T71" s="33"/>
      <c r="U71" s="60"/>
      <c r="V71" s="144">
        <v>26</v>
      </c>
      <c r="W71" s="145"/>
      <c r="X71" s="146">
        <v>61</v>
      </c>
      <c r="Y71" s="74">
        <v>25</v>
      </c>
      <c r="Z71" s="75"/>
      <c r="AA71" s="76">
        <v>40</v>
      </c>
      <c r="AB71" s="59"/>
      <c r="AC71" s="33"/>
      <c r="AD71" s="60"/>
      <c r="AE71" s="59"/>
      <c r="AF71" s="33">
        <f>IF(COUNTBLANK(AE71)=0,"-","")</f>
      </c>
      <c r="AG71" s="60"/>
      <c r="AH71" s="59"/>
      <c r="AI71" s="33">
        <f>IF(COUNTBLANK(AH71)=0,"-","")</f>
      </c>
      <c r="AJ71" s="60"/>
      <c r="AK71" s="84">
        <v>26</v>
      </c>
      <c r="AL71" s="85"/>
      <c r="AM71" s="86">
        <v>57</v>
      </c>
      <c r="AN71" s="74">
        <v>36</v>
      </c>
      <c r="AO71" s="75"/>
      <c r="AP71" s="76">
        <v>24</v>
      </c>
      <c r="AQ71" s="59"/>
      <c r="AR71" s="33"/>
      <c r="AS71" s="60"/>
      <c r="AT71" s="59"/>
      <c r="AU71" s="33"/>
      <c r="AV71" s="60"/>
      <c r="AW71" s="249">
        <f>COUNTIF(D72:AV72,$D$111)*$L$111+COUNTIF(D72:AV72,$D$112)*$L$112+COUNTIF(D72:AV72,$D$113)*$L$113+COUNTIF(D72:AV72,$D$114)</f>
        <v>8</v>
      </c>
      <c r="AX71" s="250"/>
      <c r="AY71" s="251"/>
      <c r="AZ71" s="249">
        <f>IF(OR(D72=$D$112,D72=$D$115),0,D71-F71)+IF(OR(G72=$D$112,G72=$D$115),0,G71-I71)+IF(OR(J72=$D$112,J72=$D$115),0,J71-L71)+IF(OR(M72=$D$112,M72=$D$115),0,M71-O71)+IF(OR(P72=$D$112,P72=$D$115),0,P71-R71)+IF(OR(S72=$D$112,S72=$D$115),0,S71-U71)+IF(OR(V72=$D$112,V72=$D$115),0,V71-X71)+IF(OR(Y72=$D$112,Y72=$D$115),0,Y71-AA71)+IF(OR(AB72=$D$112,AB72=$D$115),0,AB71-AD71)+IF(OR(AE72=$D$112,AE72=$D$115),0,AE71-AG71)+IF(OR(AH72=$D$112,AH72=$D$115),0,AH71-AJ71)+IF(OR(AK72=$D$112,AK72=$D$115),0,AK71-AM71)+IF(OR(AN72=$D$112,AN72=$D$115),0,AN71-AP71)+IF(OR(AQ72=$D$112,AQ72=$D$115),0,AQ71-AS71)+IF(OR(AT72=$D$112,AT72=$D$115),0,AT71-AV71)</f>
        <v>-126</v>
      </c>
      <c r="BA71" s="250"/>
      <c r="BB71" s="251"/>
      <c r="BC71" s="276">
        <f>(IF(OR(D72=$D$112,D72=$D$115),0,D71)+IF(OR(G72=$D$112,G72=$D$115),0,G71)+IF(OR(J72=$D$112,J72=$D$115),0,J71)+IF(OR(M72=$D$112,M72=$D$115),0,M71)+IF(OR(P72=$D$112,P72=$D$115),0,P71)+IF(OR(S72=$D$112,S72=$D$115),0,S71)+IF(OR(V72=$D$112,V72=$D$115),0,V71)+IF(OR(Y72=$D$112,Y72=$D$115),0,Y71)+IF(OR(AB72=$D$112,AB72=$D$115),0,AB71)+IF(OR(AE72=$D$112,AE72=$D$115),0,AE71)+IF(OR(AH72=$D$112,AH72=$D$115),0,AH71)+IF(OR(AK72=$D$112,AK72=$D$115),0,AK71)+IF(OR(AN72=$D$112,AN72=$D$115),0,AN71)+IF(OR(AQ72=$D$112,AQ72=$D$115),0,AQ71)+IF(OR(AT72=$D$112,AT72=$D$115),0,AT71))/(IF(OR(D72=$D$112,D72=$D$115),0,F71)+IF(OR(G72=$D$112,G72=$D$115),0,I71)+IF(OR(J72=$D$112,J72=$D$115),0,L71)+IF(OR(M72=$D$112,M72=$D$115),0,O71)+IF(OR(P72=$D$112,P72=$D$115),0,R71)+IF(OR(S72=$D$112,S72=$D$115),0,U71)+IF(OR(V72=$D$112,V72=$D$115),0,X71)+IF(OR(Y72=$D$112,Y72=$D$115),0,AA71)+IF(OR(AB72=$D$112,AB72=$D$115),0,AD71)+IF(OR(AE72=$D$112,AE72=$D$115),0,AG71)+IF(OR(AH72=$D$112,AH72=$D$115),0,AJ71)+IF(OR(AK72=$D$112,AK72=$D$115),0,AM71)+IF(OR(AN72=$D$112,AN72=$D$115),0,AP71)+IF(OR(AQ72=$D$112,AQ72=$D$115),0,AS71)+IF(OR(AT72=$D$112,AT72=$D$115),0,AV71))</f>
        <v>0.5531914893617021</v>
      </c>
      <c r="BD71" s="277"/>
      <c r="BE71" s="278"/>
      <c r="BF71" s="267">
        <f>_xlfn.RANK.EQ(AW71,$AW$65:$AY$109,0)</f>
        <v>11</v>
      </c>
      <c r="BG71" s="268"/>
      <c r="BH71" s="269"/>
      <c r="BI71">
        <v>6</v>
      </c>
    </row>
    <row r="72" spans="1:60" ht="13.5">
      <c r="A72" s="243"/>
      <c r="B72" s="244"/>
      <c r="C72" s="245"/>
      <c r="D72" s="197" t="str">
        <f>IF(AND(D71="",F71=""),"",IF(D71&gt;F71,IF(AND(D71=20,F71=0),$D$112,$D$111),IF(D71=F71,$D$113,IF(AND(D71=0,F71=20),$D$115,$D$114))))</f>
        <v>×</v>
      </c>
      <c r="E72" s="197"/>
      <c r="F72" s="198"/>
      <c r="G72" s="36">
        <f>IF(AND(G71="",I71=""),"",IF(G71&gt;I71,IF(AND(G71=20,I71=0),$D$112,$D$111),IF(G71=I71,$D$113,IF(AND(G71=0,I71=20),$D$115,$D$114))))</f>
      </c>
      <c r="H72" s="36"/>
      <c r="I72" s="37"/>
      <c r="J72" s="36">
        <f>IF(AND(J71="",L71=""),"",IF(J71&gt;L71,IF(AND(J71=20,L71=0),$D$112,$D$111),IF(J71=L71,$D$113,IF(AND(J71=0,L71=20),$D$115,$D$114))))</f>
      </c>
      <c r="K72" s="36"/>
      <c r="L72" s="37"/>
      <c r="M72" s="87" t="str">
        <f>IF(AND(M71="",O71=""),"",IF(M71&gt;O71,IF(AND(M71=20,O71=0),$D$112,$D$111),IF(M71=O71,$D$113,IF(AND(M71=0,O71=20),$D$115,$D$114))))</f>
        <v>×</v>
      </c>
      <c r="N72" s="87"/>
      <c r="O72" s="88"/>
      <c r="P72" s="36">
        <f>IF(AND(P71="",R71=""),"",IF(P71&gt;R71,IF(AND(P71=20,R71=0),$D$112,$D$111),IF(P71=R71,$D$113,IF(AND(P71=0,R71=20),$D$115,$D$114))))</f>
      </c>
      <c r="Q72" s="36"/>
      <c r="R72" s="37"/>
      <c r="S72" s="36">
        <f>IF(AND(S71="",U71=""),"",IF(S71&gt;U71,IF(AND(S71=20,U71=0),$D$112,$D$111),IF(S71=U71,$D$113,IF(AND(S71=0,U71=20),$D$115,$D$114))))</f>
      </c>
      <c r="T72" s="36"/>
      <c r="U72" s="37"/>
      <c r="V72" s="147" t="str">
        <f>IF(AND(V71="",X71=""),"",IF(V71&gt;X71,IF(AND(V71=20,X71=0),$D$112,$D$111),IF(V71=X71,$D$113,IF(AND(V71=0,X71=20),$D$115,$D$114))))</f>
        <v>×</v>
      </c>
      <c r="W72" s="147"/>
      <c r="X72" s="148"/>
      <c r="Y72" s="78" t="str">
        <f>IF(AND(Y71="",AA71=""),"",IF(Y71&gt;AA71,IF(AND(Y71=20,AA71=0),$D$112,$D$111),IF(Y71=AA71,$D$113,IF(AND(Y71=0,AA71=20),$D$115,$D$114))))</f>
        <v>×</v>
      </c>
      <c r="Z72" s="78"/>
      <c r="AA72" s="79"/>
      <c r="AB72" s="36">
        <f>IF(AND(AB71="",AD71=""),"",IF(AB71&gt;AD71,IF(AND(AB71=20,AD71=0),$D$112,$D$111),IF(AB71=AD71,$D$113,IF(AND(AB71=0,AD71=20),$D$115,$D$114))))</f>
      </c>
      <c r="AC72" s="36"/>
      <c r="AD72" s="37"/>
      <c r="AE72" s="36">
        <f>IF(AND(AE71="",AG71=""),"",IF(AE71&gt;AG71,IF(AND(AE71=20,AG71=0),$D$112,$D$111),IF(AE71=AG71,$D$113,IF(AND(AE71=0,AG71=20),$D$115,$D$114))))</f>
      </c>
      <c r="AF72" s="36"/>
      <c r="AG72" s="37"/>
      <c r="AH72" s="36">
        <f>IF(AND(AH71="",AJ71=""),"",IF(AH71&gt;AJ71,IF(AND(AH71=20,AJ71=0),$D$112,$D$111),IF(AH71=AJ71,$D$113,IF(AND(AH71=0,AJ71=20),$D$115,$D$114))))</f>
      </c>
      <c r="AI72" s="36"/>
      <c r="AJ72" s="37"/>
      <c r="AK72" s="87" t="str">
        <f>IF(AND(AK71="",AM71=""),"",IF(AK71&gt;AM71,IF(AND(AK71=20,AM71=0),$D$112,$D$111),IF(AK71=AM71,$D$113,IF(AND(AK71=0,AM71=20),$D$115,$D$114))))</f>
        <v>×</v>
      </c>
      <c r="AL72" s="87"/>
      <c r="AM72" s="88"/>
      <c r="AN72" s="78" t="str">
        <f>IF(AND(AN71="",AP71=""),"",IF(AN71&gt;AP71,IF(AND(AN71=20,AP71=0),$D$112,$D$111),IF(AN71=AP71,$D$113,IF(AND(AN71=0,AP71=20),$D$115,$D$114))))</f>
        <v>○</v>
      </c>
      <c r="AO72" s="78"/>
      <c r="AP72" s="79"/>
      <c r="AQ72" s="36">
        <f>IF(AND(AQ71="",AS71=""),"",IF(AQ71&gt;AS71,IF(AND(AQ71=20,AS71=0),$D$112,$D$111),IF(AQ71=AS71,$D$113,IF(AND(AQ71=0,AS71=20),$D$115,$D$114))))</f>
      </c>
      <c r="AR72" s="36"/>
      <c r="AS72" s="37"/>
      <c r="AT72" s="36">
        <f>IF(AND(AT71="",AV71=""),"",IF(AT71&gt;AV71,IF(AND(AT71=20,AV71=0),$D$112,$D$111),IF(AT71=AV71,$D$113,IF(AND(AT71=0,AV71=20),$D$115,$D$114))))</f>
      </c>
      <c r="AU72" s="36"/>
      <c r="AV72" s="37"/>
      <c r="AW72" s="252"/>
      <c r="AX72" s="253"/>
      <c r="AY72" s="254"/>
      <c r="AZ72" s="252"/>
      <c r="BA72" s="253"/>
      <c r="BB72" s="254"/>
      <c r="BC72" s="279"/>
      <c r="BD72" s="280"/>
      <c r="BE72" s="281"/>
      <c r="BF72" s="270"/>
      <c r="BG72" s="271"/>
      <c r="BH72" s="272"/>
    </row>
    <row r="73" spans="1:60" ht="13.5">
      <c r="A73" s="246"/>
      <c r="B73" s="247"/>
      <c r="C73" s="248"/>
      <c r="D73" s="200"/>
      <c r="E73" s="200"/>
      <c r="F73" s="201"/>
      <c r="G73" s="41"/>
      <c r="H73" s="42"/>
      <c r="I73" s="43"/>
      <c r="J73" s="41"/>
      <c r="K73" s="42"/>
      <c r="L73" s="43"/>
      <c r="M73" s="89"/>
      <c r="N73" s="90"/>
      <c r="O73" s="91"/>
      <c r="P73" s="38"/>
      <c r="Q73" s="39"/>
      <c r="R73" s="47"/>
      <c r="S73" s="48"/>
      <c r="T73" s="49"/>
      <c r="U73" s="47"/>
      <c r="V73" s="149"/>
      <c r="W73" s="150"/>
      <c r="X73" s="155"/>
      <c r="Y73" s="107"/>
      <c r="Z73" s="108"/>
      <c r="AA73" s="109"/>
      <c r="AB73" s="48"/>
      <c r="AC73" s="49"/>
      <c r="AD73" s="50"/>
      <c r="AE73" s="41"/>
      <c r="AF73" s="42"/>
      <c r="AG73" s="43"/>
      <c r="AH73" s="41"/>
      <c r="AI73" s="42"/>
      <c r="AJ73" s="43"/>
      <c r="AK73" s="89"/>
      <c r="AL73" s="90"/>
      <c r="AM73" s="91"/>
      <c r="AN73" s="80"/>
      <c r="AO73" s="81"/>
      <c r="AP73" s="82"/>
      <c r="AQ73" s="41"/>
      <c r="AR73" s="42"/>
      <c r="AS73" s="43"/>
      <c r="AT73" s="41"/>
      <c r="AU73" s="42"/>
      <c r="AV73" s="43"/>
      <c r="AW73" s="255"/>
      <c r="AX73" s="256"/>
      <c r="AY73" s="257"/>
      <c r="AZ73" s="255"/>
      <c r="BA73" s="256"/>
      <c r="BB73" s="257"/>
      <c r="BC73" s="282"/>
      <c r="BD73" s="283"/>
      <c r="BE73" s="284"/>
      <c r="BF73" s="273"/>
      <c r="BG73" s="274"/>
      <c r="BH73" s="275"/>
    </row>
    <row r="74" spans="1:61" ht="13.5">
      <c r="A74" s="240" t="s">
        <v>162</v>
      </c>
      <c r="B74" s="241"/>
      <c r="C74" s="242"/>
      <c r="D74" s="193">
        <v>44</v>
      </c>
      <c r="E74" s="194"/>
      <c r="F74" s="195">
        <v>40</v>
      </c>
      <c r="G74" s="74">
        <v>20</v>
      </c>
      <c r="H74" s="75"/>
      <c r="I74" s="76">
        <v>0</v>
      </c>
      <c r="J74" s="84">
        <v>50</v>
      </c>
      <c r="K74" s="85"/>
      <c r="L74" s="86">
        <v>17</v>
      </c>
      <c r="M74" s="30"/>
      <c r="N74" s="31"/>
      <c r="O74" s="32"/>
      <c r="P74" s="59"/>
      <c r="Q74" s="33"/>
      <c r="R74" s="60"/>
      <c r="S74" s="59"/>
      <c r="T74" s="33">
        <f>IF(COUNTBLANK(S74)=0,"-","")</f>
      </c>
      <c r="U74" s="60"/>
      <c r="V74" s="74">
        <v>20</v>
      </c>
      <c r="W74" s="75" t="str">
        <f>IF(COUNTBLANK(V74)=0,"-","")</f>
        <v>-</v>
      </c>
      <c r="X74" s="76">
        <v>0</v>
      </c>
      <c r="Y74" s="59"/>
      <c r="Z74" s="33">
        <f>IF(COUNTBLANK(Y74)=0,"-","")</f>
      </c>
      <c r="AA74" s="60"/>
      <c r="AB74" s="59"/>
      <c r="AC74" s="33">
        <f>IF(COUNTBLANK(AB74)=0,"-","")</f>
      </c>
      <c r="AD74" s="60"/>
      <c r="AE74" s="156">
        <v>57</v>
      </c>
      <c r="AF74" s="157" t="str">
        <f>IF(COUNTBLANK(AE74)=0,"-","")</f>
        <v>-</v>
      </c>
      <c r="AG74" s="158">
        <v>10</v>
      </c>
      <c r="AH74" s="59"/>
      <c r="AI74" s="33">
        <f>IF(COUNTBLANK(AH74)=0,"-","")</f>
      </c>
      <c r="AJ74" s="60"/>
      <c r="AK74" s="84">
        <v>50</v>
      </c>
      <c r="AL74" s="85"/>
      <c r="AM74" s="86">
        <v>31</v>
      </c>
      <c r="AN74" s="59"/>
      <c r="AO74" s="33"/>
      <c r="AP74" s="60"/>
      <c r="AQ74" s="59"/>
      <c r="AR74" s="33"/>
      <c r="AS74" s="60"/>
      <c r="AT74" s="59"/>
      <c r="AU74" s="33"/>
      <c r="AV74" s="60"/>
      <c r="AW74" s="249">
        <f>COUNTIF(D75:AV75,$D$111)*$L$111+COUNTIF(D75:AV75,$D$112)*$L$112+COUNTIF(D75:AV75,$D$113)*$L$113+COUNTIF(D75:AV75,$D$114)</f>
        <v>18</v>
      </c>
      <c r="AX74" s="250"/>
      <c r="AY74" s="251"/>
      <c r="AZ74" s="249">
        <f>IF(OR(D75=$D$112,D75=$D$115),0,D74-F74)+IF(OR(G75=$D$112,G75=$D$115),0,G74-I74)+IF(OR(J75=$D$112,J75=$D$115),0,J74-L74)+IF(OR(M75=$D$112,M75=$D$115),0,M74-O74)+IF(OR(P75=$D$112,P75=$D$115),0,P74-R74)+IF(OR(S75=$D$112,S75=$D$115),0,S74-U74)+IF(OR(V75=$D$112,V75=$D$115),0,V74-X74)+IF(OR(Y75=$D$112,Y75=$D$115),0,Y74-AA74)+IF(OR(AB75=$D$112,AB75=$D$115),0,AB74-AD74)+IF(OR(AE75=$D$112,AE75=$D$115),0,AE74-AG74)+IF(OR(AH75=$D$112,AH75=$D$115),0,AH74-AJ74)+IF(OR(AK75=$D$112,AK75=$D$115),0,AK74-AM74)+IF(OR(AN75=$D$112,AN75=$D$115),0,AN74-AP74)+IF(OR(AQ75=$D$112,AQ75=$D$115),0,AQ74-AS74)+IF(OR(AT75=$D$112,AT75=$D$115),0,AT74-AV74)</f>
        <v>103</v>
      </c>
      <c r="BA74" s="250"/>
      <c r="BB74" s="251"/>
      <c r="BC74" s="276">
        <f>(IF(OR(D75=$D$112,D75=$D$115),0,D74)+IF(OR(G75=$D$112,G75=$D$115),0,G74)+IF(OR(J75=$D$112,J75=$D$115),0,J74)+IF(OR(M75=$D$112,M75=$D$115),0,M74)+IF(OR(P75=$D$112,P75=$D$115),0,P74)+IF(OR(S75=$D$112,S75=$D$115),0,S74)+IF(OR(V75=$D$112,V75=$D$115),0,V74)+IF(OR(Y75=$D$112,Y75=$D$115),0,Y74)+IF(OR(AB75=$D$112,AB75=$D$115),0,AB74)+IF(OR(AE75=$D$112,AE75=$D$115),0,AE74)+IF(OR(AH75=$D$112,AH75=$D$115),0,AH74)+IF(OR(AK75=$D$112,AK75=$D$115),0,AK74)+IF(OR(AN75=$D$112,AN75=$D$115),0,AN74)+IF(OR(AQ75=$D$112,AQ75=$D$115),0,AQ74)+IF(OR(AT75=$D$112,AT75=$D$115),0,AT74))/(IF(OR(D75=$D$112,D75=$D$115),0,F74)+IF(OR(G75=$D$112,G75=$D$115),0,I74)+IF(OR(J75=$D$112,J75=$D$115),0,L74)+IF(OR(M75=$D$112,M75=$D$115),0,O74)+IF(OR(P75=$D$112,P75=$D$115),0,R74)+IF(OR(S75=$D$112,S75=$D$115),0,U74)+IF(OR(V75=$D$112,V75=$D$115),0,X74)+IF(OR(Y75=$D$112,Y75=$D$115),0,AA74)+IF(OR(AB75=$D$112,AB75=$D$115),0,AD74)+IF(OR(AE75=$D$112,AE75=$D$115),0,AG74)+IF(OR(AH75=$D$112,AH75=$D$115),0,AJ74)+IF(OR(AK75=$D$112,AK75=$D$115),0,AM74)+IF(OR(AN75=$D$112,AN75=$D$115),0,AP74)+IF(OR(AQ75=$D$112,AQ75=$D$115),0,AS74)+IF(OR(AT75=$D$112,AT75=$D$115),0,AV74))</f>
        <v>2.0510204081632653</v>
      </c>
      <c r="BD74" s="277"/>
      <c r="BE74" s="278"/>
      <c r="BF74" s="267">
        <f>_xlfn.RANK.EQ(AW74,$AW$65:$AY$109,0)</f>
        <v>1</v>
      </c>
      <c r="BG74" s="268"/>
      <c r="BH74" s="269"/>
      <c r="BI74">
        <v>6</v>
      </c>
    </row>
    <row r="75" spans="1:60" ht="13.5">
      <c r="A75" s="243"/>
      <c r="B75" s="244"/>
      <c r="C75" s="245"/>
      <c r="D75" s="197" t="str">
        <f>IF(AND(D74="",F74=""),"",IF(D74&gt;F74,IF(AND(D74=20,F74=0),$D$112,$D$111),IF(D74=F74,$D$113,IF(AND(D74=0,F74=20),$D$115,$D$114))))</f>
        <v>○</v>
      </c>
      <c r="E75" s="197"/>
      <c r="F75" s="198"/>
      <c r="G75" s="78" t="str">
        <f>IF(AND(G74="",I74=""),"",IF(G74&gt;I74,IF(AND(G74=20,I74=0),$D$112,$D$111),IF(G74=I74,$D$113,IF(AND(G74=0,I74=20),$D$115,$D$114))))</f>
        <v>●</v>
      </c>
      <c r="H75" s="78"/>
      <c r="I75" s="79"/>
      <c r="J75" s="87" t="str">
        <f>IF(AND(J74="",L74=""),"",IF(J74&gt;L74,IF(AND(J74=20,L74=0),$D$112,$D$111),IF(J74=L74,$D$113,IF(AND(J74=0,L74=20),$D$115,$D$114))))</f>
        <v>○</v>
      </c>
      <c r="K75" s="87"/>
      <c r="L75" s="88"/>
      <c r="M75" s="36">
        <f>IF(AND(M74="",O74=""),"",IF(M74&gt;O74,IF(AND(M74=20,O74=0),$D$112,$D$111),IF(M74=O74,$D$113,IF(AND(M74=0,O74=20),$D$115,$D$114))))</f>
      </c>
      <c r="N75" s="36"/>
      <c r="O75" s="37"/>
      <c r="P75" s="36">
        <f>IF(AND(P74="",R74=""),"",IF(P74&gt;R74,IF(AND(P74=20,R74=0),$D$112,$D$111),IF(P74=R74,$D$113,IF(AND(P74=0,R74=20),$D$115,$D$114))))</f>
      </c>
      <c r="Q75" s="36"/>
      <c r="R75" s="37"/>
      <c r="S75" s="36">
        <f>IF(AND(S74="",U74=""),"",IF(S74&gt;U74,IF(AND(S74=20,U74=0),$D$112,$D$111),IF(S74=U74,$D$113,IF(AND(S74=0,U74=20),$D$115,$D$114))))</f>
      </c>
      <c r="T75" s="36"/>
      <c r="U75" s="37"/>
      <c r="V75" s="78" t="str">
        <f>IF(AND(V74="",X74=""),"",IF(V74&gt;X74,IF(AND(V74=20,X74=0),$D$112,$D$111),IF(V74=X74,$D$113,IF(AND(V74=0,X74=20),$D$115,$D$114))))</f>
        <v>●</v>
      </c>
      <c r="W75" s="78"/>
      <c r="X75" s="79"/>
      <c r="Y75" s="36">
        <f>IF(AND(Y74="",AA74=""),"",IF(Y74&gt;AA74,IF(AND(Y74=20,AA74=0),$D$112,$D$111),IF(Y74=AA74,$D$113,IF(AND(Y74=0,AA74=20),$D$115,$D$114))))</f>
      </c>
      <c r="Z75" s="36"/>
      <c r="AA75" s="37"/>
      <c r="AB75" s="36">
        <f>IF(AND(AB74="",AD74=""),"",IF(AB74&gt;AD74,IF(AND(AB74=20,AD74=0),$D$112,$D$111),IF(AB74=AD74,$D$113,IF(AND(AB74=0,AD74=20),$D$115,$D$114))))</f>
      </c>
      <c r="AC75" s="36"/>
      <c r="AD75" s="37"/>
      <c r="AE75" s="160" t="str">
        <f>IF(AND(AE74="",AG74=""),"",IF(AE74&gt;AG74,IF(AND(AE74=20,AG74=0),$D$112,$D$111),IF(AE74=AG74,$D$113,IF(AND(AE74=0,AG74=20),$D$115,$D$114))))</f>
        <v>○</v>
      </c>
      <c r="AF75" s="160"/>
      <c r="AG75" s="161"/>
      <c r="AH75" s="36">
        <f>IF(AND(AH74="",AJ74=""),"",IF(AH74&gt;AJ74,IF(AND(AH74=20,AJ74=0),$D$112,$D$111),IF(AH74=AJ74,$D$113,IF(AND(AH74=0,AJ74=20),$D$115,$D$114))))</f>
      </c>
      <c r="AI75" s="36"/>
      <c r="AJ75" s="37"/>
      <c r="AK75" s="87" t="str">
        <f>IF(AND(AK74="",AM74=""),"",IF(AK74&gt;AM74,IF(AND(AK74=20,AM74=0),$D$112,$D$111),IF(AK74=AM74,$D$113,IF(AND(AK74=0,AM74=20),$D$115,$D$114))))</f>
        <v>○</v>
      </c>
      <c r="AL75" s="87"/>
      <c r="AM75" s="88"/>
      <c r="AN75" s="36">
        <f>IF(AND(AN74="",AP74=""),"",IF(AN74&gt;AP74,IF(AND(AN74=20,AP74=0),$D$112,$D$111),IF(AN74=AP74,$D$113,IF(AND(AN74=0,AP74=20),$D$115,$D$114))))</f>
      </c>
      <c r="AO75" s="36"/>
      <c r="AP75" s="37"/>
      <c r="AQ75" s="36">
        <f>IF(AND(AQ74="",AS74=""),"",IF(AQ74&gt;AS74,IF(AND(AQ74=20,AS74=0),$D$112,$D$111),IF(AQ74=AS74,$D$113,IF(AND(AQ74=0,AS74=20),$D$115,$D$114))))</f>
      </c>
      <c r="AR75" s="36"/>
      <c r="AS75" s="37"/>
      <c r="AT75" s="36">
        <f>IF(AND(AT74="",AV74=""),"",IF(AT74&gt;AV74,IF(AND(AT74=20,AV74=0),$D$112,$D$111),IF(AT74=AV74,$D$113,IF(AND(AT74=0,AV74=20),$D$115,$D$114))))</f>
      </c>
      <c r="AU75" s="36"/>
      <c r="AV75" s="37"/>
      <c r="AW75" s="252"/>
      <c r="AX75" s="253"/>
      <c r="AY75" s="254"/>
      <c r="AZ75" s="252"/>
      <c r="BA75" s="253"/>
      <c r="BB75" s="254"/>
      <c r="BC75" s="279"/>
      <c r="BD75" s="280"/>
      <c r="BE75" s="281"/>
      <c r="BF75" s="270"/>
      <c r="BG75" s="271"/>
      <c r="BH75" s="272"/>
    </row>
    <row r="76" spans="1:60" ht="13.5">
      <c r="A76" s="246"/>
      <c r="B76" s="247"/>
      <c r="C76" s="248"/>
      <c r="D76" s="200"/>
      <c r="E76" s="200"/>
      <c r="F76" s="201"/>
      <c r="G76" s="80"/>
      <c r="H76" s="81"/>
      <c r="I76" s="82"/>
      <c r="J76" s="89"/>
      <c r="K76" s="90"/>
      <c r="L76" s="91"/>
      <c r="M76" s="41"/>
      <c r="N76" s="42"/>
      <c r="O76" s="43"/>
      <c r="P76" s="38"/>
      <c r="Q76" s="39"/>
      <c r="R76" s="47"/>
      <c r="S76" s="48"/>
      <c r="T76" s="49"/>
      <c r="U76" s="47"/>
      <c r="V76" s="107"/>
      <c r="W76" s="108"/>
      <c r="X76" s="109"/>
      <c r="Y76" s="48"/>
      <c r="Z76" s="49"/>
      <c r="AA76" s="47"/>
      <c r="AB76" s="48"/>
      <c r="AC76" s="49"/>
      <c r="AD76" s="50"/>
      <c r="AE76" s="162"/>
      <c r="AF76" s="163"/>
      <c r="AG76" s="164"/>
      <c r="AH76" s="41"/>
      <c r="AI76" s="42"/>
      <c r="AJ76" s="43"/>
      <c r="AK76" s="89"/>
      <c r="AL76" s="90"/>
      <c r="AM76" s="91"/>
      <c r="AN76" s="41"/>
      <c r="AO76" s="42"/>
      <c r="AP76" s="43"/>
      <c r="AQ76" s="41"/>
      <c r="AR76" s="42"/>
      <c r="AS76" s="43"/>
      <c r="AT76" s="41"/>
      <c r="AU76" s="42"/>
      <c r="AV76" s="43"/>
      <c r="AW76" s="255"/>
      <c r="AX76" s="256"/>
      <c r="AY76" s="257"/>
      <c r="AZ76" s="255"/>
      <c r="BA76" s="256"/>
      <c r="BB76" s="257"/>
      <c r="BC76" s="282"/>
      <c r="BD76" s="283"/>
      <c r="BE76" s="284"/>
      <c r="BF76" s="273"/>
      <c r="BG76" s="274"/>
      <c r="BH76" s="275"/>
    </row>
    <row r="77" spans="1:61" ht="13.5">
      <c r="A77" s="240" t="s">
        <v>185</v>
      </c>
      <c r="B77" s="241"/>
      <c r="C77" s="242"/>
      <c r="D77" s="59"/>
      <c r="E77" s="33"/>
      <c r="F77" s="60"/>
      <c r="G77" s="59"/>
      <c r="H77" s="33"/>
      <c r="I77" s="60"/>
      <c r="J77" s="59"/>
      <c r="K77" s="33"/>
      <c r="L77" s="60"/>
      <c r="M77" s="59"/>
      <c r="N77" s="33"/>
      <c r="O77" s="60"/>
      <c r="P77" s="30"/>
      <c r="Q77" s="31"/>
      <c r="R77" s="51"/>
      <c r="S77" s="99">
        <v>20</v>
      </c>
      <c r="T77" s="100"/>
      <c r="U77" s="101">
        <v>0</v>
      </c>
      <c r="V77" s="59"/>
      <c r="W77" s="33"/>
      <c r="X77" s="60"/>
      <c r="Y77" s="59"/>
      <c r="Z77" s="33"/>
      <c r="AA77" s="60"/>
      <c r="AB77" s="99">
        <v>41</v>
      </c>
      <c r="AC77" s="100"/>
      <c r="AD77" s="101">
        <v>40</v>
      </c>
      <c r="AE77" s="74">
        <v>20</v>
      </c>
      <c r="AF77" s="75"/>
      <c r="AG77" s="76">
        <v>0</v>
      </c>
      <c r="AH77" s="193">
        <v>12</v>
      </c>
      <c r="AI77" s="194" t="str">
        <f>IF(COUNTBLANK(AH77)=0,"-","")</f>
        <v>-</v>
      </c>
      <c r="AJ77" s="195">
        <v>47</v>
      </c>
      <c r="AK77" s="156">
        <v>30</v>
      </c>
      <c r="AL77" s="157"/>
      <c r="AM77" s="158">
        <v>47</v>
      </c>
      <c r="AN77" s="59"/>
      <c r="AO77" s="33"/>
      <c r="AP77" s="60"/>
      <c r="AQ77" s="74">
        <v>22</v>
      </c>
      <c r="AR77" s="75"/>
      <c r="AS77" s="76">
        <v>52</v>
      </c>
      <c r="AT77" s="59"/>
      <c r="AU77" s="33"/>
      <c r="AV77" s="60"/>
      <c r="AW77" s="249">
        <f>COUNTIF(D78:AV78,$D$111)*$L$111+COUNTIF(D78:AV78,$D$112)*$L$112+COUNTIF(D78:AV78,$D$113)*$L$113+COUNTIF(D78:AV78,$D$114)</f>
        <v>12</v>
      </c>
      <c r="AX77" s="250"/>
      <c r="AY77" s="251"/>
      <c r="AZ77" s="249">
        <f>IF(OR(D78=$D$112,D78=$D$115),0,D77-F77)+IF(OR(G78=$D$112,G78=$D$115),0,G77-I77)+IF(OR(J78=$D$112,J78=$D$115),0,J77-L77)+IF(OR(M78=$D$112,M78=$D$115),0,M77-O77)+IF(OR(P78=$D$112,P78=$D$115),0,P77-R77)+IF(OR(S78=$D$112,S78=$D$115),0,S77-U77)+IF(OR(V78=$D$112,V78=$D$115),0,V77-X77)+IF(OR(Y78=$D$112,Y78=$D$115),0,Y77-AA77)+IF(OR(AB78=$D$112,AB78=$D$115),0,AB77-AD77)+IF(OR(AE78=$D$112,AE78=$D$115),0,AE77-AG77)+IF(OR(AH78=$D$112,AH78=$D$115),0,AH77-AJ77)+IF(OR(AK78=$D$112,AK78=$D$115),0,AK77-AM77)+IF(OR(AN78=$D$112,AN78=$D$115),0,AN77-AP77)+IF(OR(AQ78=$D$112,AQ78=$D$115),0,AQ77-AS77)+IF(OR(AT78=$D$112,AT78=$D$115),0,AT77-AV77)</f>
        <v>-81</v>
      </c>
      <c r="BA77" s="250"/>
      <c r="BB77" s="251"/>
      <c r="BC77" s="276">
        <f>(IF(OR(D78=$D$112,D78=$D$115),0,D77)+IF(OR(G78=$D$112,G78=$D$115),0,G77)+IF(OR(J78=$D$112,J78=$D$115),0,J77)+IF(OR(M78=$D$112,M78=$D$115),0,M77)+IF(OR(P78=$D$112,P78=$D$115),0,P77)+IF(OR(S78=$D$112,S78=$D$115),0,S77)+IF(OR(V78=$D$112,V78=$D$115),0,V77)+IF(OR(Y78=$D$112,Y78=$D$115),0,Y77)+IF(OR(AB78=$D$112,AB78=$D$115),0,AB77)+IF(OR(AE78=$D$112,AE78=$D$115),0,AE77)+IF(OR(AH78=$D$112,AH78=$D$115),0,AH77)+IF(OR(AK78=$D$112,AK78=$D$115),0,AK77)+IF(OR(AN78=$D$112,AN78=$D$115),0,AN77)+IF(OR(AQ78=$D$112,AQ78=$D$115),0,AQ77)+IF(OR(AT78=$D$112,AT78=$D$115),0,AT77))/(IF(OR(D78=$D$112,D78=$D$115),0,F77)+IF(OR(G78=$D$112,G78=$D$115),0,I77)+IF(OR(J78=$D$112,J78=$D$115),0,L77)+IF(OR(M78=$D$112,M78=$D$115),0,O77)+IF(OR(P78=$D$112,P78=$D$115),0,R77)+IF(OR(S78=$D$112,S78=$D$115),0,U77)+IF(OR(V78=$D$112,V78=$D$115),0,X77)+IF(OR(Y78=$D$112,Y78=$D$115),0,AA77)+IF(OR(AB78=$D$112,AB78=$D$115),0,AD77)+IF(OR(AE78=$D$112,AE78=$D$115),0,AG77)+IF(OR(AH78=$D$112,AH78=$D$115),0,AJ77)+IF(OR(AK78=$D$112,AK78=$D$115),0,AM77)+IF(OR(AN78=$D$112,AN78=$D$115),0,AP77)+IF(OR(AQ78=$D$112,AQ78=$D$115),0,AS77)+IF(OR(AT78=$D$112,AT78=$D$115),0,AV77))</f>
        <v>0.5645161290322581</v>
      </c>
      <c r="BD77" s="277"/>
      <c r="BE77" s="278"/>
      <c r="BF77" s="267">
        <f>_xlfn.RANK.EQ(AW77,$AW$65:$AY$109,0)</f>
        <v>5</v>
      </c>
      <c r="BG77" s="268"/>
      <c r="BH77" s="269"/>
      <c r="BI77">
        <v>6</v>
      </c>
    </row>
    <row r="78" spans="1:60" ht="13.5">
      <c r="A78" s="243"/>
      <c r="B78" s="244"/>
      <c r="C78" s="245"/>
      <c r="D78" s="36">
        <f>IF(AND(D77="",F77=""),"",IF(D77&gt;F77,IF(AND(D77=20,F77=0),$D$112,$D$111),IF(D77=F77,$D$113,IF(AND(D77=0,F77=20),$D$115,$D$114))))</f>
      </c>
      <c r="E78" s="36"/>
      <c r="F78" s="37"/>
      <c r="G78" s="36">
        <f>IF(AND(G77="",I77=""),"",IF(G77&gt;I77,IF(AND(G77=20,I77=0),$D$112,$D$111),IF(G77=I77,$D$113,IF(AND(G77=0,I77=20),$D$115,$D$114))))</f>
      </c>
      <c r="H78" s="36"/>
      <c r="I78" s="37"/>
      <c r="J78" s="36">
        <f>IF(AND(J77="",L77=""),"",IF(J77&gt;L77,IF(AND(J77=20,L77=0),$D$112,$D$111),IF(J77=L77,$D$113,IF(AND(J77=0,L77=20),$D$115,$D$114))))</f>
      </c>
      <c r="K78" s="36"/>
      <c r="L78" s="37"/>
      <c r="M78" s="36">
        <f>IF(AND(M77="",O77=""),"",IF(M77&gt;O77,IF(AND(M77=20,O77=0),$D$112,$D$111),IF(M77=O77,$D$113,IF(AND(M77=0,O77=20),$D$115,$D$114))))</f>
      </c>
      <c r="N78" s="36"/>
      <c r="O78" s="37"/>
      <c r="P78" s="36">
        <f>IF(AND(P77="",R77=""),"",IF(P77&gt;R77,IF(AND(P77=20,R77=0),$D$112,$D$111),IF(P77=R77,$D$113,IF(AND(P77=0,R77=20),$D$115,$D$114))))</f>
      </c>
      <c r="Q78" s="36"/>
      <c r="R78" s="37"/>
      <c r="S78" s="102" t="str">
        <f>IF(AND(S77="",U77=""),"",IF(S77&gt;U77,IF(AND(S77=20,U77=0),$D$112,$D$111),IF(S77=U77,$D$113,IF(AND(S77=0,U77=20),$D$115,$D$114))))</f>
        <v>●</v>
      </c>
      <c r="T78" s="102"/>
      <c r="U78" s="103"/>
      <c r="V78" s="36">
        <f>IF(AND(V77="",X77=""),"",IF(V77&gt;X77,IF(AND(V77=20,X77=0),$D$112,$D$111),IF(V77=X77,$D$113,IF(AND(V77=0,X77=20),$D$115,$D$114))))</f>
      </c>
      <c r="W78" s="36"/>
      <c r="X78" s="37"/>
      <c r="Y78" s="36">
        <f>IF(AND(Y77="",AA77=""),"",IF(Y77&gt;AA77,IF(AND(Y77=20,AA77=0),$D$112,$D$111),IF(Y77=AA77,$D$113,IF(AND(Y77=0,AA77=20),$D$115,$D$114))))</f>
      </c>
      <c r="Z78" s="36"/>
      <c r="AA78" s="37"/>
      <c r="AB78" s="102" t="str">
        <f>IF(AND(AB77="",AD77=""),"",IF(AB77&gt;AD77,IF(AND(AB77=20,AD77=0),$D$112,$D$111),IF(AB77=AD77,$D$113,IF(AND(AB77=0,AD77=20),$D$115,$D$114))))</f>
        <v>○</v>
      </c>
      <c r="AC78" s="102"/>
      <c r="AD78" s="103"/>
      <c r="AE78" s="78" t="str">
        <f>IF(AND(AE77="",AG77=""),"",IF(AE77&gt;AG77,IF(AND(AE77=20,AG77=0),$D$112,$D$111),IF(AE77=AG77,$D$113,IF(AND(AE77=0,AG77=20),$D$115,$D$114))))</f>
        <v>●</v>
      </c>
      <c r="AF78" s="78"/>
      <c r="AG78" s="79"/>
      <c r="AH78" s="197" t="str">
        <f>IF(AND(AH77="",AJ77=""),"",IF(AH77&gt;AJ77,IF(AND(AH77=20,AJ77=0),$D$112,$D$111),IF(AH77=AJ77,$D$113,IF(AND(AH77=0,AJ77=20),$D$115,$D$114))))</f>
        <v>×</v>
      </c>
      <c r="AI78" s="197"/>
      <c r="AJ78" s="198"/>
      <c r="AK78" s="160" t="str">
        <f>IF(AND(AK77="",AM77=""),"",IF(AK77&gt;AM77,IF(AND(AK77=20,AM77=0),$D$112,$D$111),IF(AK77=AM77,$D$113,IF(AND(AK77=0,AM77=20),$D$115,$D$114))))</f>
        <v>×</v>
      </c>
      <c r="AL78" s="160"/>
      <c r="AM78" s="161"/>
      <c r="AN78" s="36">
        <f>IF(AND(AN77="",AP77=""),"",IF(AN77&gt;AP77,IF(AND(AN77=20,AP77=0),$D$112,$D$111),IF(AN77=AP77,$D$113,IF(AND(AN77=0,AP77=20),$D$115,$D$114))))</f>
      </c>
      <c r="AO78" s="36"/>
      <c r="AP78" s="37"/>
      <c r="AQ78" s="78" t="str">
        <f>IF(AND(AQ77="",AS77=""),"",IF(AQ77&gt;AS77,IF(AND(AQ77=20,AS77=0),$D$112,$D$111),IF(AQ77=AS77,$D$113,IF(AND(AQ77=0,AS77=20),$D$115,$D$114))))</f>
        <v>×</v>
      </c>
      <c r="AR78" s="78"/>
      <c r="AS78" s="79"/>
      <c r="AT78" s="36">
        <f>IF(AND(AT77="",AV77=""),"",IF(AT77&gt;AV77,IF(AND(AT77=20,AV77=0),$D$112,$D$111),IF(AT77=AV77,$D$113,IF(AND(AT77=0,AV77=20),$D$115,$D$114))))</f>
      </c>
      <c r="AU78" s="36"/>
      <c r="AV78" s="37"/>
      <c r="AW78" s="252"/>
      <c r="AX78" s="253"/>
      <c r="AY78" s="254"/>
      <c r="AZ78" s="252"/>
      <c r="BA78" s="253"/>
      <c r="BB78" s="254"/>
      <c r="BC78" s="279"/>
      <c r="BD78" s="280"/>
      <c r="BE78" s="281"/>
      <c r="BF78" s="270"/>
      <c r="BG78" s="271"/>
      <c r="BH78" s="272"/>
    </row>
    <row r="79" spans="1:60" ht="13.5">
      <c r="A79" s="246"/>
      <c r="B79" s="247"/>
      <c r="C79" s="248"/>
      <c r="D79" s="42"/>
      <c r="E79" s="42"/>
      <c r="F79" s="43"/>
      <c r="G79" s="41"/>
      <c r="H79" s="42"/>
      <c r="I79" s="43"/>
      <c r="J79" s="41"/>
      <c r="K79" s="42"/>
      <c r="L79" s="43"/>
      <c r="M79" s="41"/>
      <c r="N79" s="42"/>
      <c r="O79" s="43"/>
      <c r="P79" s="38"/>
      <c r="Q79" s="39"/>
      <c r="R79" s="47"/>
      <c r="S79" s="112"/>
      <c r="T79" s="113"/>
      <c r="U79" s="114"/>
      <c r="V79" s="48"/>
      <c r="W79" s="49"/>
      <c r="X79" s="47"/>
      <c r="Y79" s="48"/>
      <c r="Z79" s="49"/>
      <c r="AA79" s="47"/>
      <c r="AB79" s="112"/>
      <c r="AC79" s="113"/>
      <c r="AD79" s="115"/>
      <c r="AE79" s="80"/>
      <c r="AF79" s="81"/>
      <c r="AG79" s="82"/>
      <c r="AH79" s="199"/>
      <c r="AI79" s="200"/>
      <c r="AJ79" s="201"/>
      <c r="AK79" s="162"/>
      <c r="AL79" s="163"/>
      <c r="AM79" s="164"/>
      <c r="AN79" s="38"/>
      <c r="AO79" s="39"/>
      <c r="AP79" s="40"/>
      <c r="AQ79" s="80"/>
      <c r="AR79" s="81"/>
      <c r="AS79" s="82"/>
      <c r="AT79" s="38"/>
      <c r="AU79" s="39"/>
      <c r="AV79" s="40"/>
      <c r="AW79" s="255"/>
      <c r="AX79" s="256"/>
      <c r="AY79" s="257"/>
      <c r="AZ79" s="255"/>
      <c r="BA79" s="256"/>
      <c r="BB79" s="257"/>
      <c r="BC79" s="282"/>
      <c r="BD79" s="283"/>
      <c r="BE79" s="284"/>
      <c r="BF79" s="273"/>
      <c r="BG79" s="274"/>
      <c r="BH79" s="275"/>
    </row>
    <row r="80" spans="1:61" ht="13.5">
      <c r="A80" s="240" t="s">
        <v>167</v>
      </c>
      <c r="B80" s="241"/>
      <c r="C80" s="242"/>
      <c r="D80" s="84">
        <v>0</v>
      </c>
      <c r="E80" s="85"/>
      <c r="F80" s="86">
        <v>20</v>
      </c>
      <c r="G80" s="59"/>
      <c r="H80" s="33"/>
      <c r="I80" s="60"/>
      <c r="J80" s="59"/>
      <c r="K80" s="33"/>
      <c r="L80" s="60"/>
      <c r="M80" s="59"/>
      <c r="N80" s="33"/>
      <c r="O80" s="60"/>
      <c r="P80" s="99">
        <v>0</v>
      </c>
      <c r="Q80" s="100"/>
      <c r="R80" s="101">
        <v>20</v>
      </c>
      <c r="S80" s="52"/>
      <c r="T80" s="53"/>
      <c r="U80" s="51"/>
      <c r="V80" s="84">
        <v>0</v>
      </c>
      <c r="W80" s="85"/>
      <c r="X80" s="86">
        <v>20</v>
      </c>
      <c r="Y80" s="59"/>
      <c r="Z80" s="33"/>
      <c r="AA80" s="60"/>
      <c r="AB80" s="99">
        <v>0</v>
      </c>
      <c r="AC80" s="100"/>
      <c r="AD80" s="101">
        <v>20</v>
      </c>
      <c r="AE80" s="59"/>
      <c r="AF80" s="33"/>
      <c r="AG80" s="60"/>
      <c r="AH80" s="59"/>
      <c r="AI80" s="33"/>
      <c r="AJ80" s="60"/>
      <c r="AK80" s="59"/>
      <c r="AL80" s="33"/>
      <c r="AM80" s="60"/>
      <c r="AN80" s="156">
        <v>57</v>
      </c>
      <c r="AO80" s="157"/>
      <c r="AP80" s="158">
        <v>25</v>
      </c>
      <c r="AQ80" s="59"/>
      <c r="AR80" s="33"/>
      <c r="AS80" s="60"/>
      <c r="AT80" s="193">
        <v>0</v>
      </c>
      <c r="AU80" s="194"/>
      <c r="AV80" s="195">
        <v>20</v>
      </c>
      <c r="AW80" s="249">
        <f>COUNTIF(D81:AV81,$D$111)*$L$111+COUNTIF(D81:AV81,$D$112)*$L$112+COUNTIF(D81:AV81,$D$113)*$L$113+COUNTIF(D81:AV81,$D$114)</f>
        <v>3</v>
      </c>
      <c r="AX80" s="250"/>
      <c r="AY80" s="251"/>
      <c r="AZ80" s="249">
        <f>IF(OR(D81=$D$112,D81=$D$115),0,D80-F80)+IF(OR(G81=$D$112,G81=$D$115),0,G80-I80)+IF(OR(J81=$D$112,J81=$D$115),0,J80-L80)+IF(OR(M81=$D$112,M81=$D$115),0,M80-O80)+IF(OR(P81=$D$112,P81=$D$115),0,P80-R80)+IF(OR(S81=$D$112,S81=$D$115),0,S80-U80)+IF(OR(V81=$D$112,V81=$D$115),0,V80-X80)+IF(OR(Y81=$D$112,Y81=$D$115),0,Y80-AA80)+IF(OR(AB81=$D$112,AB81=$D$115),0,AB80-AD80)+IF(OR(AE81=$D$112,AE81=$D$115),0,AE80-AG80)+IF(OR(AH81=$D$112,AH81=$D$115),0,AH80-AJ80)+IF(OR(AK81=$D$112,AK81=$D$115),0,AK80-AM80)+IF(OR(AN81=$D$112,AN81=$D$115),0,AN80-AP80)+IF(OR(AQ81=$D$112,AQ81=$D$115),0,AQ80-AS80)+IF(OR(AT81=$D$112,AT81=$D$115),0,AT80-AV80)</f>
        <v>32</v>
      </c>
      <c r="BA80" s="250"/>
      <c r="BB80" s="251"/>
      <c r="BC80" s="276">
        <f>(IF(OR(D81=$D$112,D81=$D$115),0,D80)+IF(OR(G81=$D$112,G81=$D$115),0,G80)+IF(OR(J81=$D$112,J81=$D$115),0,J80)+IF(OR(M81=$D$112,M81=$D$115),0,M80)+IF(OR(P81=$D$112,P81=$D$115),0,P80)+IF(OR(S81=$D$112,S81=$D$115),0,S80)+IF(OR(V81=$D$112,V81=$D$115),0,V80)+IF(OR(Y81=$D$112,Y81=$D$115),0,Y80)+IF(OR(AB81=$D$112,AB81=$D$115),0,AB80)+IF(OR(AE81=$D$112,AE81=$D$115),0,AE80)+IF(OR(AH81=$D$112,AH81=$D$115),0,AH80)+IF(OR(AK81=$D$112,AK81=$D$115),0,AK80)+IF(OR(AN81=$D$112,AN81=$D$115),0,AN80)+IF(OR(AQ81=$D$112,AQ81=$D$115),0,AQ80)+IF(OR(AT81=$D$112,AT81=$D$115),0,AT80))/(IF(OR(D81=$D$112,D81=$D$115),0,F80)+IF(OR(G81=$D$112,G81=$D$115),0,I80)+IF(OR(J81=$D$112,J81=$D$115),0,L80)+IF(OR(M81=$D$112,M81=$D$115),0,O80)+IF(OR(P81=$D$112,P81=$D$115),0,R80)+IF(OR(S81=$D$112,S81=$D$115),0,U80)+IF(OR(V81=$D$112,V81=$D$115),0,X80)+IF(OR(Y81=$D$112,Y81=$D$115),0,AA80)+IF(OR(AB81=$D$112,AB81=$D$115),0,AD80)+IF(OR(AE81=$D$112,AE81=$D$115),0,AG80)+IF(OR(AH81=$D$112,AH81=$D$115),0,AJ80)+IF(OR(AK81=$D$112,AK81=$D$115),0,AM80)+IF(OR(AN81=$D$112,AN81=$D$115),0,AP80)+IF(OR(AQ81=$D$112,AQ81=$D$115),0,AS80)+IF(OR(AT81=$D$112,AT81=$D$115),0,AV80))</f>
        <v>2.28</v>
      </c>
      <c r="BD80" s="277"/>
      <c r="BE80" s="278"/>
      <c r="BF80" s="267">
        <f>_xlfn.RANK.EQ(AW80,$AW$65:$AY$109,0)</f>
        <v>15</v>
      </c>
      <c r="BG80" s="268"/>
      <c r="BH80" s="269"/>
      <c r="BI80">
        <v>6</v>
      </c>
    </row>
    <row r="81" spans="1:60" ht="13.5">
      <c r="A81" s="243"/>
      <c r="B81" s="244"/>
      <c r="C81" s="245"/>
      <c r="D81" s="87" t="str">
        <f>IF(AND(D80="",F80=""),"",IF(D80&gt;F80,IF(AND(D80=20,F80=0),$D$112,$D$111),IF(D80=F80,$D$113,IF(AND(D80=0,F80=20),$D$115,$D$114))))</f>
        <v>▲</v>
      </c>
      <c r="E81" s="87"/>
      <c r="F81" s="88"/>
      <c r="G81" s="36">
        <f>IF(AND(G80="",I80=""),"",IF(G80&gt;I80,IF(AND(G80=20,I80=0),$D$112,$D$111),IF(G80=I80,$D$113,IF(AND(G80=0,I80=20),$D$115,$D$114))))</f>
      </c>
      <c r="H81" s="36"/>
      <c r="I81" s="37"/>
      <c r="J81" s="36">
        <f>IF(AND(J80="",L80=""),"",IF(J80&gt;L80,IF(AND(J80=20,L80=0),$D$112,$D$111),IF(J80=L80,$D$113,IF(AND(J80=0,L80=20),$D$115,$D$114))))</f>
      </c>
      <c r="K81" s="36"/>
      <c r="L81" s="37"/>
      <c r="M81" s="36">
        <f>IF(AND(M80="",O80=""),"",IF(M80&gt;O80,IF(AND(M80=20,O80=0),$D$112,$D$111),IF(M80=O80,$D$113,IF(AND(M80=0,O80=20),$D$115,$D$114))))</f>
      </c>
      <c r="N81" s="36"/>
      <c r="O81" s="37"/>
      <c r="P81" s="102" t="str">
        <f>IF(AND(P80="",R80=""),"",IF(P80&gt;R80,IF(AND(P80=20,R80=0),$D$112,$D$111),IF(P80=R80,$D$113,IF(AND(P80=0,R80=20),$D$115,$D$114))))</f>
        <v>▲</v>
      </c>
      <c r="Q81" s="102"/>
      <c r="R81" s="103"/>
      <c r="S81" s="36">
        <f>IF(AND(S80="",U80=""),"",IF(S80&gt;U80,IF(AND(S80=20,U80=0),$D$112,$D$111),IF(S80=U80,$D$113,IF(AND(S80=0,U80=20),$D$115,$D$114))))</f>
      </c>
      <c r="T81" s="36"/>
      <c r="U81" s="37"/>
      <c r="V81" s="87" t="str">
        <f>IF(AND(V80="",X80=""),"",IF(V80&gt;X80,IF(AND(V80=20,X80=0),$D$112,$D$111),IF(V80=X80,$D$113,IF(AND(V80=0,X80=20),$D$115,$D$114))))</f>
        <v>▲</v>
      </c>
      <c r="W81" s="87"/>
      <c r="X81" s="88"/>
      <c r="Y81" s="36">
        <f>IF(AND(Y80="",AA80=""),"",IF(Y80&gt;AA80,IF(AND(Y80=20,AA80=0),$D$112,$D$111),IF(Y80=AA80,$D$113,IF(AND(Y80=0,AA80=20),$D$115,$D$114))))</f>
      </c>
      <c r="Z81" s="36"/>
      <c r="AA81" s="37"/>
      <c r="AB81" s="102" t="str">
        <f>IF(AND(AB80="",AD80=""),"",IF(AB80&gt;AD80,IF(AND(AB80=20,AD80=0),$D$112,$D$111),IF(AB80=AD80,$D$113,IF(AND(AB80=0,AD80=20),$D$115,$D$114))))</f>
        <v>▲</v>
      </c>
      <c r="AC81" s="102"/>
      <c r="AD81" s="103"/>
      <c r="AE81" s="36">
        <f>IF(AND(AE80="",AG80=""),"",IF(AE80&gt;AG80,IF(AND(AE80=20,AG80=0),$D$112,$D$111),IF(AE80=AG80,$D$113,IF(AND(AE80=0,AG80=20),$D$115,$D$114))))</f>
      </c>
      <c r="AF81" s="36"/>
      <c r="AG81" s="37"/>
      <c r="AH81" s="36">
        <f>IF(AND(AH80="",AJ80=""),"",IF(AH80&gt;AJ80,IF(AND(AH80=20,AJ80=0),$D$112,$D$111),IF(AH80=AJ80,$D$113,IF(AND(AH80=0,AJ80=20),$D$115,$D$114))))</f>
      </c>
      <c r="AI81" s="36"/>
      <c r="AJ81" s="37"/>
      <c r="AK81" s="36">
        <f>IF(AND(AK80="",AM80=""),"",IF(AK80&gt;AM80,IF(AND(AK80=20,AM80=0),$D$112,$D$111),IF(AK80=AM80,$D$113,IF(AND(AK80=0,AM80=20),$D$115,$D$114))))</f>
      </c>
      <c r="AL81" s="36"/>
      <c r="AM81" s="37"/>
      <c r="AN81" s="160" t="str">
        <f>IF(AND(AN80="",AP80=""),"",IF(AN80&gt;AP80,IF(AND(AN80=20,AP80=0),$D$112,$D$111),IF(AN80=AP80,$D$113,IF(AND(AN80=0,AP80=20),$D$115,$D$114))))</f>
        <v>○</v>
      </c>
      <c r="AO81" s="160"/>
      <c r="AP81" s="161"/>
      <c r="AQ81" s="36">
        <f>IF(AND(AQ80="",AS80=""),"",IF(AQ80&gt;AS80,IF(AND(AQ80=20,AS80=0),$D$112,$D$111),IF(AQ80=AS80,$D$113,IF(AND(AQ80=0,AS80=20),$D$115,$D$114))))</f>
      </c>
      <c r="AR81" s="36"/>
      <c r="AS81" s="37"/>
      <c r="AT81" s="197" t="str">
        <f>IF(AND(AT80="",AV80=""),"",IF(AT80&gt;AV80,IF(AND(AT80=20,AV80=0),$D$112,$D$111),IF(AT80=AV80,$D$113,IF(AND(AT80=0,AV80=20),$D$115,$D$114))))</f>
        <v>▲</v>
      </c>
      <c r="AU81" s="197"/>
      <c r="AV81" s="198"/>
      <c r="AW81" s="252"/>
      <c r="AX81" s="253"/>
      <c r="AY81" s="254"/>
      <c r="AZ81" s="252"/>
      <c r="BA81" s="253"/>
      <c r="BB81" s="254"/>
      <c r="BC81" s="279"/>
      <c r="BD81" s="280"/>
      <c r="BE81" s="281"/>
      <c r="BF81" s="270"/>
      <c r="BG81" s="271"/>
      <c r="BH81" s="272"/>
    </row>
    <row r="82" spans="1:60" ht="13.5">
      <c r="A82" s="246"/>
      <c r="B82" s="247"/>
      <c r="C82" s="248"/>
      <c r="D82" s="90"/>
      <c r="E82" s="90"/>
      <c r="F82" s="91"/>
      <c r="G82" s="41"/>
      <c r="H82" s="42"/>
      <c r="I82" s="43"/>
      <c r="J82" s="41"/>
      <c r="K82" s="42"/>
      <c r="L82" s="43"/>
      <c r="M82" s="41"/>
      <c r="N82" s="42"/>
      <c r="O82" s="43"/>
      <c r="P82" s="104"/>
      <c r="Q82" s="105"/>
      <c r="R82" s="114"/>
      <c r="S82" s="48"/>
      <c r="T82" s="49"/>
      <c r="U82" s="47"/>
      <c r="V82" s="92"/>
      <c r="W82" s="93"/>
      <c r="X82" s="94"/>
      <c r="Y82" s="48"/>
      <c r="Z82" s="49"/>
      <c r="AA82" s="47"/>
      <c r="AB82" s="112"/>
      <c r="AC82" s="113"/>
      <c r="AD82" s="115"/>
      <c r="AE82" s="38"/>
      <c r="AF82" s="39"/>
      <c r="AG82" s="40"/>
      <c r="AH82" s="38"/>
      <c r="AI82" s="39"/>
      <c r="AJ82" s="40"/>
      <c r="AK82" s="38"/>
      <c r="AL82" s="39"/>
      <c r="AM82" s="40"/>
      <c r="AN82" s="162"/>
      <c r="AO82" s="163"/>
      <c r="AP82" s="164"/>
      <c r="AQ82" s="38"/>
      <c r="AR82" s="39"/>
      <c r="AS82" s="40"/>
      <c r="AT82" s="199"/>
      <c r="AU82" s="200"/>
      <c r="AV82" s="201"/>
      <c r="AW82" s="255"/>
      <c r="AX82" s="256"/>
      <c r="AY82" s="257"/>
      <c r="AZ82" s="255"/>
      <c r="BA82" s="256"/>
      <c r="BB82" s="257"/>
      <c r="BC82" s="282"/>
      <c r="BD82" s="283"/>
      <c r="BE82" s="284"/>
      <c r="BF82" s="273"/>
      <c r="BG82" s="274"/>
      <c r="BH82" s="275"/>
    </row>
    <row r="83" spans="1:61" ht="13.5">
      <c r="A83" s="240" t="s">
        <v>159</v>
      </c>
      <c r="B83" s="241"/>
      <c r="C83" s="242"/>
      <c r="D83" s="59"/>
      <c r="E83" s="33"/>
      <c r="F83" s="60"/>
      <c r="G83" s="74">
        <v>0</v>
      </c>
      <c r="H83" s="75"/>
      <c r="I83" s="76">
        <v>0</v>
      </c>
      <c r="J83" s="144">
        <v>61</v>
      </c>
      <c r="K83" s="145"/>
      <c r="L83" s="146">
        <v>26</v>
      </c>
      <c r="M83" s="74">
        <v>0</v>
      </c>
      <c r="N83" s="75"/>
      <c r="O83" s="76">
        <v>20</v>
      </c>
      <c r="P83" s="59"/>
      <c r="Q83" s="33"/>
      <c r="R83" s="60"/>
      <c r="S83" s="84">
        <v>20</v>
      </c>
      <c r="T83" s="85"/>
      <c r="U83" s="86">
        <v>0</v>
      </c>
      <c r="V83" s="52"/>
      <c r="W83" s="53"/>
      <c r="X83" s="51"/>
      <c r="Y83" s="59"/>
      <c r="Z83" s="33"/>
      <c r="AA83" s="60"/>
      <c r="AB83" s="144">
        <v>39</v>
      </c>
      <c r="AC83" s="145"/>
      <c r="AD83" s="146">
        <v>27</v>
      </c>
      <c r="AE83" s="59"/>
      <c r="AF83" s="33"/>
      <c r="AG83" s="60"/>
      <c r="AH83" s="59"/>
      <c r="AI83" s="33">
        <f>IF(COUNTBLANK(AH83)=0,"-","")</f>
      </c>
      <c r="AJ83" s="60"/>
      <c r="AK83" s="59"/>
      <c r="AL83" s="33">
        <f>IF(COUNTBLANK(AK83)=0,"-","")</f>
      </c>
      <c r="AM83" s="60"/>
      <c r="AN83" s="59"/>
      <c r="AO83" s="33">
        <f>IF(COUNTBLANK(AN83)=0,"-","")</f>
      </c>
      <c r="AP83" s="60"/>
      <c r="AQ83" s="59"/>
      <c r="AR83" s="33"/>
      <c r="AS83" s="60"/>
      <c r="AT83" s="84">
        <v>47</v>
      </c>
      <c r="AU83" s="85"/>
      <c r="AV83" s="86">
        <v>51</v>
      </c>
      <c r="AW83" s="249">
        <f>COUNTIF(D84:AV84,$D$111)*$L$111+COUNTIF(D84:AV84,$D$112)*$L$112+COUNTIF(D84:AV84,$D$113)*$L$113+COUNTIF(D84:AV84,$D$114)</f>
        <v>12</v>
      </c>
      <c r="AX83" s="250"/>
      <c r="AY83" s="251"/>
      <c r="AZ83" s="249">
        <f>IF(OR(D84=$D$112,D84=$D$115),0,D83-F83)+IF(OR(G84=$D$112,G84=$D$115),0,G83-I83)+IF(OR(J84=$D$112,J84=$D$115),0,J83-L83)+IF(OR(M84=$D$112,M84=$D$115),0,M83-O83)+IF(OR(P84=$D$112,P84=$D$115),0,P83-R83)+IF(OR(S84=$D$112,S84=$D$115),0,S83-U83)+IF(OR(V84=$D$112,V84=$D$115),0,V83-X83)+IF(OR(Y84=$D$112,Y84=$D$115),0,Y83-AA83)+IF(OR(AB84=$D$112,AB84=$D$115),0,AB83-AD83)+IF(OR(AE84=$D$112,AE84=$D$115),0,AE83-AG83)+IF(OR(AH84=$D$112,AH84=$D$115),0,AH83-AJ83)+IF(OR(AK84=$D$112,AK84=$D$115),0,AK83-AM83)+IF(OR(AN84=$D$112,AN84=$D$115),0,AN83-AP83)+IF(OR(AQ84=$D$112,AQ84=$D$115),0,AQ83-AS83)+IF(OR(AT84=$D$112,AT84=$D$115),0,AT83-AV83)</f>
        <v>43</v>
      </c>
      <c r="BA83" s="250"/>
      <c r="BB83" s="251"/>
      <c r="BC83" s="276">
        <f>(IF(OR(D84=$D$112,D84=$D$115),0,D83)+IF(OR(G84=$D$112,G84=$D$115),0,G83)+IF(OR(J84=$D$112,J84=$D$115),0,J83)+IF(OR(M84=$D$112,M84=$D$115),0,M83)+IF(OR(P84=$D$112,P84=$D$115),0,P83)+IF(OR(S84=$D$112,S84=$D$115),0,S83)+IF(OR(V84=$D$112,V84=$D$115),0,V83)+IF(OR(Y84=$D$112,Y84=$D$115),0,Y83)+IF(OR(AB84=$D$112,AB84=$D$115),0,AB83)+IF(OR(AE84=$D$112,AE84=$D$115),0,AE83)+IF(OR(AH84=$D$112,AH84=$D$115),0,AH83)+IF(OR(AK84=$D$112,AK84=$D$115),0,AK83)+IF(OR(AN84=$D$112,AN84=$D$115),0,AN83)+IF(OR(AQ84=$D$112,AQ84=$D$115),0,AQ83)+IF(OR(AT84=$D$112,AT84=$D$115),0,AT83))/(IF(OR(D84=$D$112,D84=$D$115),0,F83)+IF(OR(G84=$D$112,G84=$D$115),0,I83)+IF(OR(J84=$D$112,J84=$D$115),0,L83)+IF(OR(M84=$D$112,M84=$D$115),0,O83)+IF(OR(P84=$D$112,P84=$D$115),0,R83)+IF(OR(S84=$D$112,S84=$D$115),0,U83)+IF(OR(V84=$D$112,V84=$D$115),0,X83)+IF(OR(Y84=$D$112,Y84=$D$115),0,AA83)+IF(OR(AB84=$D$112,AB84=$D$115),0,AD83)+IF(OR(AE84=$D$112,AE84=$D$115),0,AG83)+IF(OR(AH84=$D$112,AH84=$D$115),0,AJ83)+IF(OR(AK84=$D$112,AK84=$D$115),0,AM83)+IF(OR(AN84=$D$112,AN84=$D$115),0,AP83)+IF(OR(AQ84=$D$112,AQ84=$D$115),0,AS83)+IF(OR(AT84=$D$112,AT84=$D$115),0,AV83))</f>
        <v>1.4134615384615385</v>
      </c>
      <c r="BD83" s="277"/>
      <c r="BE83" s="278"/>
      <c r="BF83" s="267">
        <f>_xlfn.RANK.EQ(AW83,$AW$65:$AY$109,0)</f>
        <v>5</v>
      </c>
      <c r="BG83" s="268"/>
      <c r="BH83" s="269"/>
      <c r="BI83">
        <v>6</v>
      </c>
    </row>
    <row r="84" spans="1:60" ht="13.5">
      <c r="A84" s="243"/>
      <c r="B84" s="244"/>
      <c r="C84" s="245"/>
      <c r="D84" s="36">
        <f>IF(AND(D83="",F83=""),"",IF(D83&gt;F83,IF(AND(D83=20,F83=0),$D$112,$D$111),IF(D83=F83,$D$113,IF(AND(D83=0,F83=20),$D$115,$D$114))))</f>
      </c>
      <c r="E84" s="36"/>
      <c r="F84" s="37"/>
      <c r="G84" s="78" t="str">
        <f>IF(AND(G83="",I83=""),"",IF(G83&gt;I83,IF(AND(G83=20,I83=0),$D$112,$D$111),IF(G83=I83,$D$113,IF(AND(G83=0,I83=20),$D$115,$D$114))))</f>
        <v>△</v>
      </c>
      <c r="H84" s="78"/>
      <c r="I84" s="79"/>
      <c r="J84" s="147" t="str">
        <f>IF(AND(J83="",L83=""),"",IF(J83&gt;L83,IF(AND(J83=20,L83=0),$D$112,$D$111),IF(J83=L83,$D$113,IF(AND(J83=0,L83=20),$D$115,$D$114))))</f>
        <v>○</v>
      </c>
      <c r="K84" s="147"/>
      <c r="L84" s="148"/>
      <c r="M84" s="78" t="str">
        <f>IF(AND(M83="",O83=""),"",IF(M83&gt;O83,IF(AND(M83=20,O83=0),$D$112,$D$111),IF(M83=O83,$D$113,IF(AND(M83=0,O83=20),$D$115,$D$114))))</f>
        <v>▲</v>
      </c>
      <c r="N84" s="78"/>
      <c r="O84" s="79"/>
      <c r="P84" s="36">
        <f>IF(AND(P83="",R83=""),"",IF(P83&gt;R83,IF(AND(P83=20,R83=0),$D$112,$D$111),IF(P83=R83,$D$113,IF(AND(P83=0,R83=20),$D$115,$D$114))))</f>
      </c>
      <c r="Q84" s="36"/>
      <c r="R84" s="37"/>
      <c r="S84" s="87" t="str">
        <f>IF(AND(S83="",U83=""),"",IF(S83&gt;U83,IF(AND(S83=20,U83=0),$D$112,$D$111),IF(S83=U83,$D$113,IF(AND(S83=0,U83=20),$D$115,$D$114))))</f>
        <v>●</v>
      </c>
      <c r="T84" s="87"/>
      <c r="U84" s="88"/>
      <c r="V84" s="36">
        <f>IF(AND(V83="",X83=""),"",IF(V83&gt;X83,IF(AND(V83=20,X83=0),$D$112,$D$111),IF(V83=X83,$D$113,IF(AND(V83=0,X83=20),$D$115,$D$114))))</f>
      </c>
      <c r="W84" s="36"/>
      <c r="X84" s="37"/>
      <c r="Y84" s="36">
        <f>IF(AND(Y83="",AA83=""),"",IF(Y83&gt;AA83,IF(AND(Y83=20,AA83=0),$D$112,$D$111),IF(Y83=AA83,$D$113,IF(AND(Y83=0,AA83=20),$D$115,$D$114))))</f>
      </c>
      <c r="Z84" s="36"/>
      <c r="AA84" s="37"/>
      <c r="AB84" s="147" t="str">
        <f>IF(AND(AB83="",AD83=""),"",IF(AB83&gt;AD83,IF(AND(AB83=20,AD83=0),$D$112,$D$111),IF(AB83=AD83,$D$113,IF(AND(AB83=0,AD83=20),$D$115,$D$114))))</f>
        <v>○</v>
      </c>
      <c r="AC84" s="147"/>
      <c r="AD84" s="148"/>
      <c r="AE84" s="36">
        <f>IF(AND(AE83="",AG83=""),"",IF(AE83&gt;AG83,IF(AND(AE83=20,AG83=0),$D$112,$D$111),IF(AE83=AG83,$D$113,IF(AND(AE83=0,AG83=20),$D$115,$D$114))))</f>
      </c>
      <c r="AF84" s="36"/>
      <c r="AG84" s="37"/>
      <c r="AH84" s="36">
        <f>IF(AND(AH83="",AJ83=""),"",IF(AH83&gt;AJ83,IF(AND(AH83=20,AJ83=0),$D$112,$D$111),IF(AH83=AJ83,$D$113,IF(AND(AH83=0,AJ83=20),$D$115,$D$114))))</f>
      </c>
      <c r="AI84" s="36"/>
      <c r="AJ84" s="37"/>
      <c r="AK84" s="36">
        <f>IF(AND(AK83="",AM83=""),"",IF(AK83&gt;AM83,IF(AND(AK83=20,AM83=0),$D$112,$D$111),IF(AK83=AM83,$D$113,IF(AND(AK83=0,AM83=20),$D$115,$D$114))))</f>
      </c>
      <c r="AL84" s="36"/>
      <c r="AM84" s="37"/>
      <c r="AN84" s="36">
        <f>IF(AND(AN83="",AP83=""),"",IF(AN83&gt;AP83,IF(AND(AN83=20,AP83=0),$D$112,$D$111),IF(AN83=AP83,$D$113,IF(AND(AN83=0,AP83=20),$D$115,$D$114))))</f>
      </c>
      <c r="AO84" s="36"/>
      <c r="AP84" s="37"/>
      <c r="AQ84" s="36">
        <f>IF(AND(AQ83="",AS83=""),"",IF(AQ83&gt;AS83,IF(AND(AQ83=20,AS83=0),$D$112,$D$111),IF(AQ83=AS83,$D$113,IF(AND(AQ83=0,AS83=20),$D$115,$D$114))))</f>
      </c>
      <c r="AR84" s="36"/>
      <c r="AS84" s="37"/>
      <c r="AT84" s="87" t="str">
        <f>IF(AND(AT83="",AV83=""),"",IF(AT83&gt;AV83,IF(AND(AT83=20,AV83=0),$D$112,$D$111),IF(AT83=AV83,$D$113,IF(AND(AT83=0,AV83=20),$D$115,$D$114))))</f>
        <v>×</v>
      </c>
      <c r="AU84" s="87"/>
      <c r="AV84" s="88"/>
      <c r="AW84" s="252"/>
      <c r="AX84" s="253"/>
      <c r="AY84" s="254"/>
      <c r="AZ84" s="252"/>
      <c r="BA84" s="253"/>
      <c r="BB84" s="254"/>
      <c r="BC84" s="279"/>
      <c r="BD84" s="280"/>
      <c r="BE84" s="281"/>
      <c r="BF84" s="270"/>
      <c r="BG84" s="271"/>
      <c r="BH84" s="272"/>
    </row>
    <row r="85" spans="1:60" ht="13.5">
      <c r="A85" s="246"/>
      <c r="B85" s="247"/>
      <c r="C85" s="248"/>
      <c r="D85" s="42"/>
      <c r="E85" s="42"/>
      <c r="F85" s="43"/>
      <c r="G85" s="80"/>
      <c r="H85" s="81"/>
      <c r="I85" s="82"/>
      <c r="J85" s="152"/>
      <c r="K85" s="153"/>
      <c r="L85" s="154"/>
      <c r="M85" s="80"/>
      <c r="N85" s="81"/>
      <c r="O85" s="82"/>
      <c r="P85" s="38"/>
      <c r="Q85" s="39"/>
      <c r="R85" s="47"/>
      <c r="S85" s="92"/>
      <c r="T85" s="93"/>
      <c r="U85" s="94"/>
      <c r="V85" s="48"/>
      <c r="W85" s="49"/>
      <c r="X85" s="47"/>
      <c r="Y85" s="48"/>
      <c r="Z85" s="49"/>
      <c r="AA85" s="47"/>
      <c r="AB85" s="149"/>
      <c r="AC85" s="150"/>
      <c r="AD85" s="151"/>
      <c r="AE85" s="38"/>
      <c r="AF85" s="39"/>
      <c r="AG85" s="40"/>
      <c r="AH85" s="38"/>
      <c r="AI85" s="39"/>
      <c r="AJ85" s="40"/>
      <c r="AK85" s="38"/>
      <c r="AL85" s="39"/>
      <c r="AM85" s="40"/>
      <c r="AN85" s="38"/>
      <c r="AO85" s="39"/>
      <c r="AP85" s="40"/>
      <c r="AQ85" s="38"/>
      <c r="AR85" s="39"/>
      <c r="AS85" s="40"/>
      <c r="AT85" s="89"/>
      <c r="AU85" s="90"/>
      <c r="AV85" s="91"/>
      <c r="AW85" s="255"/>
      <c r="AX85" s="256"/>
      <c r="AY85" s="257"/>
      <c r="AZ85" s="255"/>
      <c r="BA85" s="256"/>
      <c r="BB85" s="257"/>
      <c r="BC85" s="282"/>
      <c r="BD85" s="283"/>
      <c r="BE85" s="284"/>
      <c r="BF85" s="273"/>
      <c r="BG85" s="274"/>
      <c r="BH85" s="275"/>
    </row>
    <row r="86" spans="1:61" ht="13.5">
      <c r="A86" s="240" t="s">
        <v>164</v>
      </c>
      <c r="B86" s="241"/>
      <c r="C86" s="242"/>
      <c r="D86" s="59"/>
      <c r="E86" s="33"/>
      <c r="F86" s="60"/>
      <c r="G86" s="84">
        <v>20</v>
      </c>
      <c r="H86" s="85"/>
      <c r="I86" s="86">
        <v>0</v>
      </c>
      <c r="J86" s="74">
        <v>40</v>
      </c>
      <c r="K86" s="75"/>
      <c r="L86" s="76">
        <v>25</v>
      </c>
      <c r="M86" s="59"/>
      <c r="N86" s="33"/>
      <c r="O86" s="60"/>
      <c r="P86" s="59"/>
      <c r="Q86" s="33"/>
      <c r="R86" s="60"/>
      <c r="S86" s="59"/>
      <c r="T86" s="33"/>
      <c r="U86" s="60"/>
      <c r="V86" s="59"/>
      <c r="W86" s="33"/>
      <c r="X86" s="60"/>
      <c r="Y86" s="52"/>
      <c r="Z86" s="53"/>
      <c r="AA86" s="51"/>
      <c r="AB86" s="84">
        <v>48</v>
      </c>
      <c r="AC86" s="85"/>
      <c r="AD86" s="86">
        <v>26</v>
      </c>
      <c r="AE86" s="59"/>
      <c r="AF86" s="33"/>
      <c r="AG86" s="60"/>
      <c r="AH86" s="59"/>
      <c r="AI86" s="33"/>
      <c r="AJ86" s="60"/>
      <c r="AK86" s="156">
        <v>34</v>
      </c>
      <c r="AL86" s="157"/>
      <c r="AM86" s="158">
        <v>26</v>
      </c>
      <c r="AN86" s="74">
        <v>58</v>
      </c>
      <c r="AO86" s="75"/>
      <c r="AP86" s="76">
        <v>18</v>
      </c>
      <c r="AQ86" s="59"/>
      <c r="AR86" s="33"/>
      <c r="AS86" s="60"/>
      <c r="AT86" s="130">
        <v>43</v>
      </c>
      <c r="AU86" s="131"/>
      <c r="AV86" s="132">
        <v>29</v>
      </c>
      <c r="AW86" s="249">
        <f>COUNTIF(D87:AV87,$D$111)*$L$111+COUNTIF(D87:AV87,$D$112)*$L$112+COUNTIF(D87:AV87,$D$113)*$L$113+COUNTIF(D87:AV87,$D$114)</f>
        <v>18</v>
      </c>
      <c r="AX86" s="250"/>
      <c r="AY86" s="251"/>
      <c r="AZ86" s="249">
        <f>IF(OR(D87=$D$112,D87=$D$115),0,D86-F86)+IF(OR(G87=$D$112,G87=$D$115),0,G86-I86)+IF(OR(J87=$D$112,J87=$D$115),0,J86-L86)+IF(OR(M87=$D$112,M87=$D$115),0,M86-O86)+IF(OR(P87=$D$112,P87=$D$115),0,P86-R86)+IF(OR(S87=$D$112,S87=$D$115),0,S86-U86)+IF(OR(V87=$D$112,V87=$D$115),0,V86-X86)+IF(OR(Y87=$D$112,Y87=$D$115),0,Y86-AA86)+IF(OR(AB87=$D$112,AB87=$D$115),0,AB86-AD86)+IF(OR(AE87=$D$112,AE87=$D$115),0,AE86-AG86)+IF(OR(AH87=$D$112,AH87=$D$115),0,AH86-AJ86)+IF(OR(AK87=$D$112,AK87=$D$115),0,AK86-AM86)+IF(OR(AN87=$D$112,AN87=$D$115),0,AN86-AP86)+IF(OR(AQ87=$D$112,AQ87=$D$115),0,AQ86-AS86)+IF(OR(AT87=$D$112,AT87=$D$115),0,AT86-AV86)</f>
        <v>99</v>
      </c>
      <c r="BA86" s="250"/>
      <c r="BB86" s="251"/>
      <c r="BC86" s="276">
        <f>(IF(OR(D87=$D$112,D87=$D$115),0,D86)+IF(OR(G87=$D$112,G87=$D$115),0,G86)+IF(OR(J87=$D$112,J87=$D$115),0,J86)+IF(OR(M87=$D$112,M87=$D$115),0,M86)+IF(OR(P87=$D$112,P87=$D$115),0,P86)+IF(OR(S87=$D$112,S87=$D$115),0,S86)+IF(OR(V87=$D$112,V87=$D$115),0,V86)+IF(OR(Y87=$D$112,Y87=$D$115),0,Y86)+IF(OR(AB87=$D$112,AB87=$D$115),0,AB86)+IF(OR(AE87=$D$112,AE87=$D$115),0,AE86)+IF(OR(AH87=$D$112,AH87=$D$115),0,AH86)+IF(OR(AK87=$D$112,AK87=$D$115),0,AK86)+IF(OR(AN87=$D$112,AN87=$D$115),0,AN86)+IF(OR(AQ87=$D$112,AQ87=$D$115),0,AQ86)+IF(OR(AT87=$D$112,AT87=$D$115),0,AT86))/(IF(OR(D87=$D$112,D87=$D$115),0,F86)+IF(OR(G87=$D$112,G87=$D$115),0,I86)+IF(OR(J87=$D$112,J87=$D$115),0,L86)+IF(OR(M87=$D$112,M87=$D$115),0,O86)+IF(OR(P87=$D$112,P87=$D$115),0,R86)+IF(OR(S87=$D$112,S87=$D$115),0,U86)+IF(OR(V87=$D$112,V87=$D$115),0,X86)+IF(OR(Y87=$D$112,Y87=$D$115),0,AA86)+IF(OR(AB87=$D$112,AB87=$D$115),0,AD86)+IF(OR(AE87=$D$112,AE87=$D$115),0,AG86)+IF(OR(AH87=$D$112,AH87=$D$115),0,AJ86)+IF(OR(AK87=$D$112,AK87=$D$115),0,AM86)+IF(OR(AN87=$D$112,AN87=$D$115),0,AP86)+IF(OR(AQ87=$D$112,AQ87=$D$115),0,AS86)+IF(OR(AT87=$D$112,AT87=$D$115),0,AV86))</f>
        <v>1.7983870967741935</v>
      </c>
      <c r="BD86" s="277"/>
      <c r="BE86" s="278"/>
      <c r="BF86" s="267">
        <f>_xlfn.RANK.EQ(AW86,$AW$65:$AY$109,0)</f>
        <v>1</v>
      </c>
      <c r="BG86" s="268"/>
      <c r="BH86" s="269"/>
      <c r="BI86">
        <v>6</v>
      </c>
    </row>
    <row r="87" spans="1:60" ht="13.5">
      <c r="A87" s="243"/>
      <c r="B87" s="244"/>
      <c r="C87" s="245"/>
      <c r="D87" s="36">
        <f>IF(AND(D86="",F86=""),"",IF(D86&gt;F86,IF(AND(D86=20,F86=0),$D$112,$D$111),IF(D86=F86,$D$113,IF(AND(D86=0,F86=20),$D$115,$D$114))))</f>
      </c>
      <c r="E87" s="36"/>
      <c r="F87" s="37"/>
      <c r="G87" s="87" t="str">
        <f>IF(AND(G86="",I86=""),"",IF(G86&gt;I86,IF(AND(G86=20,I86=0),$D$112,$D$111),IF(G86=I86,$D$113,IF(AND(G86=0,I86=20),$D$115,$D$114))))</f>
        <v>●</v>
      </c>
      <c r="H87" s="87"/>
      <c r="I87" s="88"/>
      <c r="J87" s="78" t="str">
        <f>IF(AND(J86="",L86=""),"",IF(J86&gt;L86,IF(AND(J86=20,L86=0),$D$112,$D$111),IF(J86=L86,$D$113,IF(AND(J86=0,L86=20),$D$115,$D$114))))</f>
        <v>○</v>
      </c>
      <c r="K87" s="78"/>
      <c r="L87" s="79"/>
      <c r="M87" s="36">
        <f>IF(AND(M86="",O86=""),"",IF(M86&gt;O86,IF(AND(M86=20,O86=0),$D$112,$D$111),IF(M86=O86,$D$113,IF(AND(M86=0,O86=20),$D$115,$D$114))))</f>
      </c>
      <c r="N87" s="36"/>
      <c r="O87" s="37"/>
      <c r="P87" s="36">
        <f>IF(AND(P86="",R86=""),"",IF(P86&gt;R86,IF(AND(P86=20,R86=0),$D$112,$D$111),IF(P86=R86,$D$113,IF(AND(P86=0,R86=20),$D$115,$D$114))))</f>
      </c>
      <c r="Q87" s="36"/>
      <c r="R87" s="37"/>
      <c r="S87" s="36">
        <f>IF(AND(S86="",U86=""),"",IF(S86&gt;U86,IF(AND(S86=20,U86=0),$D$112,$D$111),IF(S86=U86,$D$113,IF(AND(S86=0,U86=20),$D$115,$D$114))))</f>
      </c>
      <c r="T87" s="36"/>
      <c r="U87" s="37"/>
      <c r="V87" s="36">
        <f>IF(AND(V86="",X86=""),"",IF(V86&gt;X86,IF(AND(V86=20,X86=0),$D$112,$D$111),IF(V86=X86,$D$113,IF(AND(V86=0,X86=20),$D$115,$D$114))))</f>
      </c>
      <c r="W87" s="36"/>
      <c r="X87" s="37"/>
      <c r="Y87" s="36">
        <f>IF(AND(Y86="",AA86=""),"",IF(Y86&gt;AA86,IF(AND(Y86=20,AA86=0),$D$112,$D$111),IF(Y86=AA86,$D$113,IF(AND(Y86=0,AA86=20),$D$115,$D$114))))</f>
      </c>
      <c r="Z87" s="36"/>
      <c r="AA87" s="37"/>
      <c r="AB87" s="87" t="str">
        <f>IF(AND(AB86="",AD86=""),"",IF(AB86&gt;AD86,IF(AND(AB86=20,AD86=0),$D$112,$D$111),IF(AB86=AD86,$D$113,IF(AND(AB86=0,AD86=20),$D$115,$D$114))))</f>
        <v>○</v>
      </c>
      <c r="AC87" s="87"/>
      <c r="AD87" s="88"/>
      <c r="AE87" s="36">
        <f>IF(AND(AE86="",AG86=""),"",IF(AE86&gt;AG86,IF(AND(AE86=20,AG86=0),$D$112,$D$111),IF(AE86=AG86,$D$113,IF(AND(AE86=0,AG86=20),$D$115,$D$114))))</f>
      </c>
      <c r="AF87" s="36"/>
      <c r="AG87" s="37"/>
      <c r="AH87" s="36">
        <f>IF(AND(AH86="",AJ86=""),"",IF(AH86&gt;AJ86,IF(AND(AH86=20,AJ86=0),$D$112,$D$111),IF(AH86=AJ86,$D$113,IF(AND(AH86=0,AJ86=20),$D$115,$D$114))))</f>
      </c>
      <c r="AI87" s="36"/>
      <c r="AJ87" s="37"/>
      <c r="AK87" s="160" t="str">
        <f>IF(AND(AK86="",AM86=""),"",IF(AK86&gt;AM86,IF(AND(AK86=20,AM86=0),$D$112,$D$111),IF(AK86=AM86,$D$113,IF(AND(AK86=0,AM86=20),$D$115,$D$114))))</f>
        <v>○</v>
      </c>
      <c r="AL87" s="160"/>
      <c r="AM87" s="161"/>
      <c r="AN87" s="78" t="str">
        <f>IF(AND(AN86="",AP86=""),"",IF(AN86&gt;AP86,IF(AND(AN86=20,AP86=0),$D$112,$D$111),IF(AN86=AP86,$D$113,IF(AND(AN86=0,AP86=20),$D$115,$D$114))))</f>
        <v>○</v>
      </c>
      <c r="AO87" s="78"/>
      <c r="AP87" s="79"/>
      <c r="AQ87" s="36">
        <f>IF(AND(AQ86="",AS86=""),"",IF(AQ86&gt;AS86,IF(AND(AQ86=20,AS86=0),$D$112,$D$111),IF(AQ86=AS86,$D$113,IF(AND(AQ86=0,AS86=20),$D$115,$D$114))))</f>
      </c>
      <c r="AR87" s="36"/>
      <c r="AS87" s="37"/>
      <c r="AT87" s="133" t="str">
        <f>IF(AND(AT86="",AV86=""),"",IF(AT86&gt;AV86,IF(AND(AT86=20,AV86=0),$D$112,$D$111),IF(AT86=AV86,$D$113,IF(AND(AT86=0,AV86=20),$D$115,$D$114))))</f>
        <v>○</v>
      </c>
      <c r="AU87" s="133"/>
      <c r="AV87" s="134"/>
      <c r="AW87" s="252"/>
      <c r="AX87" s="253"/>
      <c r="AY87" s="254"/>
      <c r="AZ87" s="252"/>
      <c r="BA87" s="253"/>
      <c r="BB87" s="254"/>
      <c r="BC87" s="279"/>
      <c r="BD87" s="280"/>
      <c r="BE87" s="281"/>
      <c r="BF87" s="270"/>
      <c r="BG87" s="271"/>
      <c r="BH87" s="272"/>
    </row>
    <row r="88" spans="1:60" ht="13.5">
      <c r="A88" s="246"/>
      <c r="B88" s="247"/>
      <c r="C88" s="248"/>
      <c r="D88" s="42"/>
      <c r="E88" s="42"/>
      <c r="F88" s="43"/>
      <c r="G88" s="89"/>
      <c r="H88" s="90"/>
      <c r="I88" s="91"/>
      <c r="J88" s="80"/>
      <c r="K88" s="81"/>
      <c r="L88" s="82"/>
      <c r="M88" s="41"/>
      <c r="N88" s="42"/>
      <c r="O88" s="43"/>
      <c r="P88" s="38"/>
      <c r="Q88" s="39"/>
      <c r="R88" s="47"/>
      <c r="S88" s="48"/>
      <c r="T88" s="49"/>
      <c r="U88" s="47"/>
      <c r="V88" s="48"/>
      <c r="W88" s="49"/>
      <c r="X88" s="47"/>
      <c r="Y88" s="48"/>
      <c r="Z88" s="49"/>
      <c r="AA88" s="47"/>
      <c r="AB88" s="92"/>
      <c r="AC88" s="93"/>
      <c r="AD88" s="96"/>
      <c r="AE88" s="38"/>
      <c r="AF88" s="39"/>
      <c r="AG88" s="40"/>
      <c r="AH88" s="38"/>
      <c r="AI88" s="39"/>
      <c r="AJ88" s="40"/>
      <c r="AK88" s="162"/>
      <c r="AL88" s="163"/>
      <c r="AM88" s="164"/>
      <c r="AN88" s="80"/>
      <c r="AO88" s="81"/>
      <c r="AP88" s="82"/>
      <c r="AQ88" s="38"/>
      <c r="AR88" s="39"/>
      <c r="AS88" s="40"/>
      <c r="AT88" s="138"/>
      <c r="AU88" s="139"/>
      <c r="AV88" s="140"/>
      <c r="AW88" s="255"/>
      <c r="AX88" s="256"/>
      <c r="AY88" s="257"/>
      <c r="AZ88" s="255"/>
      <c r="BA88" s="256"/>
      <c r="BB88" s="257"/>
      <c r="BC88" s="282"/>
      <c r="BD88" s="283"/>
      <c r="BE88" s="284"/>
      <c r="BF88" s="273"/>
      <c r="BG88" s="274"/>
      <c r="BH88" s="275"/>
    </row>
    <row r="89" spans="1:61" ht="13.5">
      <c r="A89" s="240" t="s">
        <v>171</v>
      </c>
      <c r="B89" s="241"/>
      <c r="C89" s="242"/>
      <c r="D89" s="59"/>
      <c r="E89" s="33"/>
      <c r="F89" s="60"/>
      <c r="G89" s="84">
        <v>20</v>
      </c>
      <c r="H89" s="85"/>
      <c r="I89" s="86">
        <v>0</v>
      </c>
      <c r="J89" s="59"/>
      <c r="K89" s="33"/>
      <c r="L89" s="60"/>
      <c r="M89" s="59"/>
      <c r="N89" s="33"/>
      <c r="O89" s="60"/>
      <c r="P89" s="99">
        <v>40</v>
      </c>
      <c r="Q89" s="100"/>
      <c r="R89" s="101">
        <v>41</v>
      </c>
      <c r="S89" s="99">
        <v>20</v>
      </c>
      <c r="T89" s="100"/>
      <c r="U89" s="101">
        <v>0</v>
      </c>
      <c r="V89" s="144">
        <v>27</v>
      </c>
      <c r="W89" s="145"/>
      <c r="X89" s="146">
        <v>39</v>
      </c>
      <c r="Y89" s="84">
        <v>26</v>
      </c>
      <c r="Z89" s="85"/>
      <c r="AA89" s="86">
        <v>48</v>
      </c>
      <c r="AB89" s="54"/>
      <c r="AC89" s="16"/>
      <c r="AD89" s="55"/>
      <c r="AE89" s="59"/>
      <c r="AF89" s="33"/>
      <c r="AG89" s="60"/>
      <c r="AH89" s="59"/>
      <c r="AI89" s="33"/>
      <c r="AJ89" s="60"/>
      <c r="AK89" s="59"/>
      <c r="AL89" s="33"/>
      <c r="AM89" s="60"/>
      <c r="AN89" s="59"/>
      <c r="AO89" s="33"/>
      <c r="AP89" s="60"/>
      <c r="AQ89" s="118">
        <v>47</v>
      </c>
      <c r="AR89" s="119"/>
      <c r="AS89" s="120">
        <v>24</v>
      </c>
      <c r="AT89" s="59"/>
      <c r="AU89" s="33"/>
      <c r="AV89" s="60"/>
      <c r="AW89" s="249">
        <f>COUNTIF(D90:AV90,$D$111)*$L$111+COUNTIF(D90:AV90,$D$112)*$L$112+COUNTIF(D90:AV90,$D$113)*$L$113+COUNTIF(D90:AV90,$D$114)</f>
        <v>12</v>
      </c>
      <c r="AX89" s="250"/>
      <c r="AY89" s="251"/>
      <c r="AZ89" s="249">
        <f>IF(OR(D90=$D$112,D90=$D$115),0,D89-F89)+IF(OR(G90=$D$112,G90=$D$115),0,G89-I89)+IF(OR(J90=$D$112,J90=$D$115),0,J89-L89)+IF(OR(M90=$D$112,M90=$D$115),0,M89-O89)+IF(OR(P90=$D$112,P90=$D$115),0,P89-R89)+IF(OR(S90=$D$112,S90=$D$115),0,S89-U89)+IF(OR(V90=$D$112,V90=$D$115),0,V89-X89)+IF(OR(Y90=$D$112,Y90=$D$115),0,Y89-AA89)+IF(OR(AB90=$D$112,AB90=$D$115),0,AB89-AD89)+IF(OR(AE90=$D$112,AE90=$D$115),0,AE89-AG89)+IF(OR(AH90=$D$112,AH90=$D$115),0,AH89-AJ89)+IF(OR(AK90=$D$112,AK90=$D$115),0,AK89-AM89)+IF(OR(AN90=$D$112,AN90=$D$115),0,AN89-AP89)+IF(OR(AQ90=$D$112,AQ90=$D$115),0,AQ89-AS89)+IF(OR(AT90=$D$112,AT90=$D$115),0,AT89-AV89)</f>
        <v>-12</v>
      </c>
      <c r="BA89" s="250"/>
      <c r="BB89" s="251"/>
      <c r="BC89" s="276">
        <f>(IF(OR(D90=$D$112,D90=$D$115),0,D89)+IF(OR(G90=$D$112,G90=$D$115),0,G89)+IF(OR(J90=$D$112,J90=$D$115),0,J89)+IF(OR(M90=$D$112,M90=$D$115),0,M89)+IF(OR(P90=$D$112,P90=$D$115),0,P89)+IF(OR(S90=$D$112,S90=$D$115),0,S89)+IF(OR(V90=$D$112,V90=$D$115),0,V89)+IF(OR(Y90=$D$112,Y90=$D$115),0,Y89)+IF(OR(AB90=$D$112,AB90=$D$115),0,AB89)+IF(OR(AE90=$D$112,AE90=$D$115),0,AE89)+IF(OR(AH90=$D$112,AH90=$D$115),0,AH89)+IF(OR(AK90=$D$112,AK90=$D$115),0,AK89)+IF(OR(AN90=$D$112,AN90=$D$115),0,AN89)+IF(OR(AQ90=$D$112,AQ90=$D$115),0,AQ89)+IF(OR(AT90=$D$112,AT90=$D$115),0,AT89))/(IF(OR(D90=$D$112,D90=$D$115),0,F89)+IF(OR(G90=$D$112,G90=$D$115),0,I89)+IF(OR(J90=$D$112,J90=$D$115),0,L89)+IF(OR(M90=$D$112,M90=$D$115),0,O89)+IF(OR(P90=$D$112,P90=$D$115),0,R89)+IF(OR(S90=$D$112,S90=$D$115),0,U89)+IF(OR(V90=$D$112,V90=$D$115),0,X89)+IF(OR(Y90=$D$112,Y90=$D$115),0,AA89)+IF(OR(AB90=$D$112,AB90=$D$115),0,AD89)+IF(OR(AE90=$D$112,AE90=$D$115),0,AG89)+IF(OR(AH90=$D$112,AH90=$D$115),0,AJ89)+IF(OR(AK90=$D$112,AK90=$D$115),0,AM89)+IF(OR(AN90=$D$112,AN90=$D$115),0,AP89)+IF(OR(AQ90=$D$112,AQ90=$D$115),0,AS89)+IF(OR(AT90=$D$112,AT90=$D$115),0,AV89))</f>
        <v>0.9210526315789473</v>
      </c>
      <c r="BD89" s="277"/>
      <c r="BE89" s="278"/>
      <c r="BF89" s="267">
        <f>_xlfn.RANK.EQ(AW89,$AW$65:$AY$109,0)</f>
        <v>5</v>
      </c>
      <c r="BG89" s="268"/>
      <c r="BH89" s="269"/>
      <c r="BI89">
        <v>6</v>
      </c>
    </row>
    <row r="90" spans="1:60" ht="13.5">
      <c r="A90" s="243"/>
      <c r="B90" s="244"/>
      <c r="C90" s="245"/>
      <c r="D90" s="36">
        <f>IF(AND(D89="",F89=""),"",IF(D89&gt;F89,IF(AND(D89=20,F89=0),$D$112,$D$111),IF(D89=F89,$D$113,IF(AND(D89=0,F89=20),$D$115,$D$114))))</f>
      </c>
      <c r="E90" s="36"/>
      <c r="F90" s="37"/>
      <c r="G90" s="87" t="str">
        <f>IF(AND(G89="",I89=""),"",IF(G89&gt;I89,IF(AND(G89=20,I89=0),$D$112,$D$111),IF(G89=I89,$D$113,IF(AND(G89=0,I89=20),$D$115,$D$114))))</f>
        <v>●</v>
      </c>
      <c r="H90" s="87"/>
      <c r="I90" s="88"/>
      <c r="J90" s="36">
        <f>IF(AND(J89="",L89=""),"",IF(J89&gt;L89,IF(AND(J89=20,L89=0),$D$112,$D$111),IF(J89=L89,$D$113,IF(AND(J89=0,L89=20),$D$115,$D$114))))</f>
      </c>
      <c r="K90" s="36"/>
      <c r="L90" s="37"/>
      <c r="M90" s="36">
        <f>IF(AND(M89="",O89=""),"",IF(M89&gt;O89,IF(AND(M89=20,O89=0),$D$112,$D$111),IF(M89=O89,$D$113,IF(AND(M89=0,O89=20),$D$115,$D$114))))</f>
      </c>
      <c r="N90" s="36"/>
      <c r="O90" s="37"/>
      <c r="P90" s="102" t="str">
        <f>IF(AND(P89="",R89=""),"",IF(P89&gt;R89,IF(AND(P89=20,R89=0),$D$112,$D$111),IF(P89=R89,$D$113,IF(AND(P89=0,R89=20),$D$115,$D$114))))</f>
        <v>×</v>
      </c>
      <c r="Q90" s="102"/>
      <c r="R90" s="103"/>
      <c r="S90" s="102" t="str">
        <f>IF(AND(S89="",U89=""),"",IF(S89&gt;U89,IF(AND(S89=20,U89=0),$D$112,$D$111),IF(S89=U89,$D$113,IF(AND(S89=0,U89=20),$D$115,$D$114))))</f>
        <v>●</v>
      </c>
      <c r="T90" s="102"/>
      <c r="U90" s="103"/>
      <c r="V90" s="147" t="str">
        <f>IF(AND(V89="",X89=""),"",IF(V89&gt;X89,IF(AND(V89=20,X89=0),$D$112,$D$111),IF(V89=X89,$D$113,IF(AND(V89=0,X89=20),$D$115,$D$114))))</f>
        <v>×</v>
      </c>
      <c r="W90" s="147"/>
      <c r="X90" s="148"/>
      <c r="Y90" s="87" t="str">
        <f>IF(AND(Y89="",AA89=""),"",IF(Y89&gt;AA89,IF(AND(Y89=20,AA89=0),$D$112,$D$111),IF(Y89=AA89,$D$113,IF(AND(Y89=0,AA89=20),$D$115,$D$114))))</f>
        <v>×</v>
      </c>
      <c r="Z90" s="87"/>
      <c r="AA90" s="88"/>
      <c r="AB90" s="36">
        <f>IF(AND(AB89="",AD89=""),"",IF(AB89&gt;AD89,IF(AND(AB89=20,AD89=0),$D$112,$D$111),IF(AB89=AD89,$D$113,IF(AND(AB89=0,AD89=20),$D$115,$D$114))))</f>
      </c>
      <c r="AC90" s="36"/>
      <c r="AD90" s="37"/>
      <c r="AE90" s="36">
        <f>IF(AND(AE89="",AG89=""),"",IF(AE89&gt;AG89,IF(AND(AE89=20,AG89=0),$D$112,$D$111),IF(AE89=AG89,$D$113,IF(AND(AE89=0,AG89=20),$D$115,$D$114))))</f>
      </c>
      <c r="AF90" s="36"/>
      <c r="AG90" s="37"/>
      <c r="AH90" s="36">
        <f>IF(AND(AH89="",AJ89=""),"",IF(AH89&gt;AJ89,IF(AND(AH89=20,AJ89=0),$D$112,$D$111),IF(AH89=AJ89,$D$113,IF(AND(AH89=0,AJ89=20),$D$115,$D$114))))</f>
      </c>
      <c r="AI90" s="36"/>
      <c r="AJ90" s="37"/>
      <c r="AK90" s="36">
        <f>IF(AND(AK89="",AM89=""),"",IF(AK89&gt;AM89,IF(AND(AK89=20,AM89=0),$D$112,$D$111),IF(AK89=AM89,$D$113,IF(AND(AK89=0,AM89=20),$D$115,$D$114))))</f>
      </c>
      <c r="AL90" s="36"/>
      <c r="AM90" s="37"/>
      <c r="AN90" s="36">
        <f>IF(AND(AN89="",AP89=""),"",IF(AN89&gt;AP89,IF(AND(AN89=20,AP89=0),$D$112,$D$111),IF(AN89=AP89,$D$113,IF(AND(AN89=0,AP89=20),$D$115,$D$114))))</f>
      </c>
      <c r="AO90" s="36"/>
      <c r="AP90" s="37"/>
      <c r="AQ90" s="122" t="str">
        <f>IF(AND(AQ89="",AS89=""),"",IF(AQ89&gt;AS89,IF(AND(AQ89=20,AS89=0),$D$112,$D$111),IF(AQ89=AS89,$D$113,IF(AND(AQ89=0,AS89=20),$D$115,$D$114))))</f>
        <v>○</v>
      </c>
      <c r="AR90" s="122"/>
      <c r="AS90" s="123"/>
      <c r="AT90" s="36">
        <f>IF(AND(AT89="",AV89=""),"",IF(AT89&gt;AV89,IF(AND(AT89=20,AV89=0),$D$112,$D$111),IF(AT89=AV89,$D$113,IF(AND(AT89=0,AV89=20),$D$115,$D$114))))</f>
      </c>
      <c r="AU90" s="36"/>
      <c r="AV90" s="37"/>
      <c r="AW90" s="252"/>
      <c r="AX90" s="253"/>
      <c r="AY90" s="254"/>
      <c r="AZ90" s="252"/>
      <c r="BA90" s="253"/>
      <c r="BB90" s="254"/>
      <c r="BC90" s="279"/>
      <c r="BD90" s="280"/>
      <c r="BE90" s="281"/>
      <c r="BF90" s="270"/>
      <c r="BG90" s="271"/>
      <c r="BH90" s="272"/>
    </row>
    <row r="91" spans="1:60" ht="13.5">
      <c r="A91" s="246"/>
      <c r="B91" s="247"/>
      <c r="C91" s="248"/>
      <c r="D91" s="42"/>
      <c r="E91" s="42"/>
      <c r="F91" s="43"/>
      <c r="G91" s="89"/>
      <c r="H91" s="90"/>
      <c r="I91" s="91"/>
      <c r="J91" s="41"/>
      <c r="K91" s="42"/>
      <c r="L91" s="43"/>
      <c r="M91" s="41"/>
      <c r="N91" s="42"/>
      <c r="O91" s="43"/>
      <c r="P91" s="104"/>
      <c r="Q91" s="105"/>
      <c r="R91" s="114"/>
      <c r="S91" s="112"/>
      <c r="T91" s="113"/>
      <c r="U91" s="114"/>
      <c r="V91" s="149"/>
      <c r="W91" s="150"/>
      <c r="X91" s="155"/>
      <c r="Y91" s="92"/>
      <c r="Z91" s="93"/>
      <c r="AA91" s="94"/>
      <c r="AB91" s="48"/>
      <c r="AC91" s="49"/>
      <c r="AD91" s="50"/>
      <c r="AE91" s="38"/>
      <c r="AF91" s="39"/>
      <c r="AG91" s="40"/>
      <c r="AH91" s="38"/>
      <c r="AI91" s="39"/>
      <c r="AJ91" s="40"/>
      <c r="AK91" s="38"/>
      <c r="AL91" s="39"/>
      <c r="AM91" s="40"/>
      <c r="AN91" s="38"/>
      <c r="AO91" s="39"/>
      <c r="AP91" s="40"/>
      <c r="AQ91" s="124"/>
      <c r="AR91" s="125"/>
      <c r="AS91" s="126"/>
      <c r="AT91" s="38"/>
      <c r="AU91" s="39"/>
      <c r="AV91" s="40"/>
      <c r="AW91" s="255"/>
      <c r="AX91" s="256"/>
      <c r="AY91" s="257"/>
      <c r="AZ91" s="255"/>
      <c r="BA91" s="256"/>
      <c r="BB91" s="257"/>
      <c r="BC91" s="282"/>
      <c r="BD91" s="283"/>
      <c r="BE91" s="284"/>
      <c r="BF91" s="273"/>
      <c r="BG91" s="274"/>
      <c r="BH91" s="275"/>
    </row>
    <row r="92" spans="1:61" ht="13.5">
      <c r="A92" s="240" t="s">
        <v>169</v>
      </c>
      <c r="B92" s="241"/>
      <c r="C92" s="242"/>
      <c r="D92" s="59"/>
      <c r="E92" s="33"/>
      <c r="F92" s="60"/>
      <c r="G92" s="184">
        <v>31</v>
      </c>
      <c r="H92" s="185"/>
      <c r="I92" s="186">
        <v>33</v>
      </c>
      <c r="J92" s="59"/>
      <c r="K92" s="33"/>
      <c r="L92" s="60"/>
      <c r="M92" s="156">
        <v>10</v>
      </c>
      <c r="N92" s="157"/>
      <c r="O92" s="158">
        <v>57</v>
      </c>
      <c r="P92" s="74">
        <v>0</v>
      </c>
      <c r="Q92" s="75"/>
      <c r="R92" s="76">
        <v>20</v>
      </c>
      <c r="S92" s="59"/>
      <c r="T92" s="33"/>
      <c r="U92" s="60"/>
      <c r="V92" s="59"/>
      <c r="W92" s="33"/>
      <c r="X92" s="60"/>
      <c r="Y92" s="59"/>
      <c r="Z92" s="33"/>
      <c r="AA92" s="60"/>
      <c r="AB92" s="59"/>
      <c r="AC92" s="33"/>
      <c r="AD92" s="60"/>
      <c r="AE92" s="30"/>
      <c r="AF92" s="31"/>
      <c r="AG92" s="32"/>
      <c r="AH92" s="84">
        <v>29</v>
      </c>
      <c r="AI92" s="85"/>
      <c r="AJ92" s="86">
        <v>48</v>
      </c>
      <c r="AK92" s="59"/>
      <c r="AL92" s="33"/>
      <c r="AM92" s="60"/>
      <c r="AN92" s="84">
        <v>22</v>
      </c>
      <c r="AO92" s="85"/>
      <c r="AP92" s="86">
        <v>12</v>
      </c>
      <c r="AQ92" s="74">
        <v>0</v>
      </c>
      <c r="AR92" s="75"/>
      <c r="AS92" s="76">
        <v>20</v>
      </c>
      <c r="AT92" s="59"/>
      <c r="AU92" s="33"/>
      <c r="AV92" s="60"/>
      <c r="AW92" s="249">
        <f>COUNTIF(D93:AV93,$D$111)*$L$111+COUNTIF(D93:AV93,$D$112)*$L$112+COUNTIF(D93:AV93,$D$113)*$L$113+COUNTIF(D93:AV93,$D$114)</f>
        <v>6</v>
      </c>
      <c r="AX92" s="250"/>
      <c r="AY92" s="251"/>
      <c r="AZ92" s="249">
        <f>IF(OR(D93=$D$112,D93=$D$115),0,D92-F92)+IF(OR(G93=$D$112,G93=$D$115),0,G92-I92)+IF(OR(J93=$D$112,J93=$D$115),0,J92-L92)+IF(OR(M93=$D$112,M93=$D$115),0,M92-O92)+IF(OR(P93=$D$112,P93=$D$115),0,P92-R92)+IF(OR(S93=$D$112,S93=$D$115),0,S92-U92)+IF(OR(V93=$D$112,V93=$D$115),0,V92-X92)+IF(OR(Y93=$D$112,Y93=$D$115),0,Y92-AA92)+IF(OR(AB93=$D$112,AB93=$D$115),0,AB92-AD92)+IF(OR(AE93=$D$112,AE93=$D$115),0,AE92-AG92)+IF(OR(AH93=$D$112,AH93=$D$115),0,AH92-AJ92)+IF(OR(AK93=$D$112,AK93=$D$115),0,AK92-AM92)+IF(OR(AN93=$D$112,AN93=$D$115),0,AN92-AP92)+IF(OR(AQ93=$D$112,AQ93=$D$115),0,AQ92-AS92)+IF(OR(AT93=$D$112,AT93=$D$115),0,AT92-AV92)</f>
        <v>-58</v>
      </c>
      <c r="BA92" s="250"/>
      <c r="BB92" s="251"/>
      <c r="BC92" s="276">
        <f>(IF(OR(D93=$D$112,D93=$D$115),0,D92)+IF(OR(G93=$D$112,G93=$D$115),0,G92)+IF(OR(J93=$D$112,J93=$D$115),0,J92)+IF(OR(M93=$D$112,M93=$D$115),0,M92)+IF(OR(P93=$D$112,P93=$D$115),0,P92)+IF(OR(S93=$D$112,S93=$D$115),0,S92)+IF(OR(V93=$D$112,V93=$D$115),0,V92)+IF(OR(Y93=$D$112,Y93=$D$115),0,Y92)+IF(OR(AB93=$D$112,AB93=$D$115),0,AB92)+IF(OR(AE93=$D$112,AE93=$D$115),0,AE92)+IF(OR(AH93=$D$112,AH93=$D$115),0,AH92)+IF(OR(AK93=$D$112,AK93=$D$115),0,AK92)+IF(OR(AN93=$D$112,AN93=$D$115),0,AN92)+IF(OR(AQ93=$D$112,AQ93=$D$115),0,AQ92)+IF(OR(AT93=$D$112,AT93=$D$115),0,AT92))/(IF(OR(D93=$D$112,D93=$D$115),0,F92)+IF(OR(G93=$D$112,G93=$D$115),0,I92)+IF(OR(J93=$D$112,J93=$D$115),0,L92)+IF(OR(M93=$D$112,M93=$D$115),0,O92)+IF(OR(P93=$D$112,P93=$D$115),0,R92)+IF(OR(S93=$D$112,S93=$D$115),0,U92)+IF(OR(V93=$D$112,V93=$D$115),0,X92)+IF(OR(Y93=$D$112,Y93=$D$115),0,AA92)+IF(OR(AB93=$D$112,AB93=$D$115),0,AD92)+IF(OR(AE93=$D$112,AE93=$D$115),0,AG92)+IF(OR(AH93=$D$112,AH93=$D$115),0,AJ92)+IF(OR(AK93=$D$112,AK93=$D$115),0,AM92)+IF(OR(AN93=$D$112,AN93=$D$115),0,AP92)+IF(OR(AQ93=$D$112,AQ93=$D$115),0,AS92)+IF(OR(AT93=$D$112,AT93=$D$115),0,AV92))</f>
        <v>0.6133333333333333</v>
      </c>
      <c r="BD92" s="277"/>
      <c r="BE92" s="278"/>
      <c r="BF92" s="267">
        <f>_xlfn.RANK.EQ(AW92,$AW$65:$AY$109,0)</f>
        <v>13</v>
      </c>
      <c r="BG92" s="268"/>
      <c r="BH92" s="269"/>
      <c r="BI92">
        <v>6</v>
      </c>
    </row>
    <row r="93" spans="1:60" ht="13.5">
      <c r="A93" s="243"/>
      <c r="B93" s="244"/>
      <c r="C93" s="245"/>
      <c r="D93" s="36">
        <f>IF(AND(D92="",F92=""),"",IF(D92&gt;F92,IF(AND(D92=20,F92=0),$D$112,$D$111),IF(D92=F92,$D$113,IF(AND(D92=0,F92=20),$D$115,$D$114))))</f>
      </c>
      <c r="E93" s="36"/>
      <c r="F93" s="37"/>
      <c r="G93" s="187" t="str">
        <f>IF(AND(G92="",I92=""),"",IF(G92&gt;I92,IF(AND(G92=20,I92=0),$D$112,$D$111),IF(G92=I92,$D$113,IF(AND(G92=0,I92=20),$D$115,$D$114))))</f>
        <v>×</v>
      </c>
      <c r="H93" s="187"/>
      <c r="I93" s="188"/>
      <c r="J93" s="36">
        <f>IF(AND(J92="",L92=""),"",IF(J92&gt;L92,IF(AND(J92=20,L92=0),$D$112,$D$111),IF(J92=L92,$D$113,IF(AND(J92=0,L92=20),$D$115,$D$114))))</f>
      </c>
      <c r="K93" s="36"/>
      <c r="L93" s="37"/>
      <c r="M93" s="160" t="str">
        <f>IF(AND(M92="",O92=""),"",IF(M92&gt;O92,IF(AND(M92=20,O92=0),$D$112,$D$111),IF(M92=O92,$D$113,IF(AND(M92=0,O92=20),$D$115,$D$114))))</f>
        <v>×</v>
      </c>
      <c r="N93" s="160"/>
      <c r="O93" s="161"/>
      <c r="P93" s="78" t="str">
        <f>IF(AND(P92="",R92=""),"",IF(P92&gt;R92,IF(AND(P92=20,R92=0),$D$112,$D$111),IF(P92=R92,$D$113,IF(AND(P92=0,R92=20),$D$115,$D$114))))</f>
        <v>▲</v>
      </c>
      <c r="Q93" s="78"/>
      <c r="R93" s="79"/>
      <c r="S93" s="36">
        <f>IF(AND(S92="",U92=""),"",IF(S92&gt;U92,IF(AND(S92=20,U92=0),$D$112,$D$111),IF(S92=U92,$D$113,IF(AND(S92=0,U92=20),$D$115,$D$114))))</f>
      </c>
      <c r="T93" s="36"/>
      <c r="U93" s="37"/>
      <c r="V93" s="36">
        <f>IF(AND(V92="",X92=""),"",IF(V92&gt;X92,IF(AND(V92=20,X92=0),$D$112,$D$111),IF(V92=X92,$D$113,IF(AND(V92=0,X92=20),$D$115,$D$114))))</f>
      </c>
      <c r="W93" s="36"/>
      <c r="X93" s="37"/>
      <c r="Y93" s="36">
        <f>IF(AND(Y92="",AA92=""),"",IF(Y92&gt;AA92,IF(AND(Y92=20,AA92=0),$D$112,$D$111),IF(Y92=AA92,$D$113,IF(AND(Y92=0,AA92=20),$D$115,$D$114))))</f>
      </c>
      <c r="Z93" s="36"/>
      <c r="AA93" s="37"/>
      <c r="AB93" s="36">
        <f>IF(AND(AB92="",AD92=""),"",IF(AB92&gt;AD92,IF(AND(AB92=20,AD92=0),$D$112,$D$111),IF(AB92=AD92,$D$113,IF(AND(AB92=0,AD92=20),$D$115,$D$114))))</f>
      </c>
      <c r="AC93" s="36"/>
      <c r="AD93" s="37"/>
      <c r="AE93" s="36">
        <f>IF(AND(AE92="",AG92=""),"",IF(AE92&gt;AG92,IF(AND(AE92=20,AG92=0),$D$112,$D$111),IF(AE92=AG92,$D$113,IF(AND(AE92=0,AG92=20),$D$115,$D$114))))</f>
      </c>
      <c r="AF93" s="36"/>
      <c r="AG93" s="37"/>
      <c r="AH93" s="87" t="str">
        <f>IF(AND(AH92="",AJ92=""),"",IF(AH92&gt;AJ92,IF(AND(AH92=20,AJ92=0),$D$112,$D$111),IF(AH92=AJ92,$D$113,IF(AND(AH92=0,AJ92=20),$D$115,$D$114))))</f>
        <v>×</v>
      </c>
      <c r="AI93" s="87"/>
      <c r="AJ93" s="88"/>
      <c r="AK93" s="36">
        <f>IF(AND(AK92="",AM92=""),"",IF(AK92&gt;AM92,IF(AND(AK92=20,AM92=0),$D$112,$D$111),IF(AK92=AM92,$D$113,IF(AND(AK92=0,AM92=20),$D$115,$D$114))))</f>
      </c>
      <c r="AL93" s="36"/>
      <c r="AM93" s="37"/>
      <c r="AN93" s="87" t="str">
        <f>IF(AND(AN92="",AP92=""),"",IF(AN92&gt;AP92,IF(AND(AN92=20,AP92=0),$D$112,$D$111),IF(AN92=AP92,$D$113,IF(AND(AN92=0,AP92=20),$D$115,$D$114))))</f>
        <v>○</v>
      </c>
      <c r="AO93" s="87"/>
      <c r="AP93" s="88"/>
      <c r="AQ93" s="78" t="str">
        <f>IF(AND(AQ92="",AS92=""),"",IF(AQ92&gt;AS92,IF(AND(AQ92=20,AS92=0),$D$112,$D$111),IF(AQ92=AS92,$D$113,IF(AND(AQ92=0,AS92=20),$D$115,$D$114))))</f>
        <v>▲</v>
      </c>
      <c r="AR93" s="78"/>
      <c r="AS93" s="79"/>
      <c r="AT93" s="36">
        <f>IF(AND(AT92="",AV92=""),"",IF(AT92&gt;AV92,IF(AND(AT92=20,AV92=0),$D$112,$D$111),IF(AT92=AV92,$D$113,IF(AND(AT92=0,AV92=20),$D$115,$D$114))))</f>
      </c>
      <c r="AU93" s="36"/>
      <c r="AV93" s="37"/>
      <c r="AW93" s="252"/>
      <c r="AX93" s="253"/>
      <c r="AY93" s="254"/>
      <c r="AZ93" s="252"/>
      <c r="BA93" s="253"/>
      <c r="BB93" s="254"/>
      <c r="BC93" s="279"/>
      <c r="BD93" s="280"/>
      <c r="BE93" s="281"/>
      <c r="BF93" s="270"/>
      <c r="BG93" s="271"/>
      <c r="BH93" s="272"/>
    </row>
    <row r="94" spans="1:60" ht="13.5">
      <c r="A94" s="246"/>
      <c r="B94" s="247"/>
      <c r="C94" s="248"/>
      <c r="D94" s="42"/>
      <c r="E94" s="42"/>
      <c r="F94" s="43"/>
      <c r="G94" s="189"/>
      <c r="H94" s="190"/>
      <c r="I94" s="191"/>
      <c r="J94" s="41"/>
      <c r="K94" s="42"/>
      <c r="L94" s="43"/>
      <c r="M94" s="162"/>
      <c r="N94" s="163"/>
      <c r="O94" s="164"/>
      <c r="P94" s="80"/>
      <c r="Q94" s="81"/>
      <c r="R94" s="109"/>
      <c r="S94" s="48"/>
      <c r="T94" s="49"/>
      <c r="U94" s="47"/>
      <c r="V94" s="48"/>
      <c r="W94" s="49"/>
      <c r="X94" s="47"/>
      <c r="Y94" s="48"/>
      <c r="Z94" s="49"/>
      <c r="AA94" s="47"/>
      <c r="AB94" s="48"/>
      <c r="AC94" s="49"/>
      <c r="AD94" s="50"/>
      <c r="AE94" s="38"/>
      <c r="AF94" s="39"/>
      <c r="AG94" s="40"/>
      <c r="AH94" s="89"/>
      <c r="AI94" s="90"/>
      <c r="AJ94" s="91"/>
      <c r="AK94" s="38"/>
      <c r="AL94" s="39"/>
      <c r="AM94" s="40"/>
      <c r="AN94" s="89"/>
      <c r="AO94" s="90"/>
      <c r="AP94" s="91"/>
      <c r="AQ94" s="80"/>
      <c r="AR94" s="81"/>
      <c r="AS94" s="82"/>
      <c r="AT94" s="38"/>
      <c r="AU94" s="39"/>
      <c r="AV94" s="40"/>
      <c r="AW94" s="255"/>
      <c r="AX94" s="256"/>
      <c r="AY94" s="257"/>
      <c r="AZ94" s="255"/>
      <c r="BA94" s="256"/>
      <c r="BB94" s="257"/>
      <c r="BC94" s="282"/>
      <c r="BD94" s="283"/>
      <c r="BE94" s="284"/>
      <c r="BF94" s="273"/>
      <c r="BG94" s="274"/>
      <c r="BH94" s="275"/>
    </row>
    <row r="95" spans="1:61" ht="13.5">
      <c r="A95" s="240" t="s">
        <v>168</v>
      </c>
      <c r="B95" s="241"/>
      <c r="C95" s="242"/>
      <c r="D95" s="59"/>
      <c r="E95" s="33">
        <f>IF(COUNTBLANK(D95)=0,"-","")</f>
      </c>
      <c r="F95" s="60"/>
      <c r="G95" s="59"/>
      <c r="H95" s="33">
        <f>IF(COUNTBLANK(G95)=0,"-","")</f>
      </c>
      <c r="I95" s="60"/>
      <c r="J95" s="59"/>
      <c r="K95" s="33">
        <f>IF(COUNTBLANK(J95)=0,"-","")</f>
      </c>
      <c r="L95" s="60"/>
      <c r="M95" s="59"/>
      <c r="N95" s="33">
        <f>IF(COUNTBLANK(M95)=0,"-","")</f>
      </c>
      <c r="O95" s="60"/>
      <c r="P95" s="193">
        <v>47</v>
      </c>
      <c r="Q95" s="194" t="str">
        <f>IF(COUNTBLANK(P95)=0,"-","")</f>
        <v>-</v>
      </c>
      <c r="R95" s="195">
        <v>12</v>
      </c>
      <c r="S95" s="59"/>
      <c r="T95" s="33">
        <f>IF(COUNTBLANK(S95)=0,"-","")</f>
      </c>
      <c r="U95" s="60"/>
      <c r="V95" s="59"/>
      <c r="W95" s="33">
        <f>IF(COUNTBLANK(V95)=0,"-","")</f>
      </c>
      <c r="X95" s="60"/>
      <c r="Y95" s="59"/>
      <c r="Z95" s="33"/>
      <c r="AA95" s="60"/>
      <c r="AB95" s="59"/>
      <c r="AC95" s="33"/>
      <c r="AD95" s="60"/>
      <c r="AE95" s="84">
        <v>48</v>
      </c>
      <c r="AF95" s="85"/>
      <c r="AG95" s="86">
        <v>29</v>
      </c>
      <c r="AH95" s="30"/>
      <c r="AI95" s="31">
        <f>IF(COUNTBLANK(AH95)=0,"-","")</f>
      </c>
      <c r="AJ95" s="32"/>
      <c r="AK95" s="74">
        <v>38</v>
      </c>
      <c r="AL95" s="75"/>
      <c r="AM95" s="76">
        <v>29</v>
      </c>
      <c r="AN95" s="84">
        <v>57</v>
      </c>
      <c r="AO95" s="85"/>
      <c r="AP95" s="86">
        <v>17</v>
      </c>
      <c r="AQ95" s="144">
        <v>36</v>
      </c>
      <c r="AR95" s="145"/>
      <c r="AS95" s="146">
        <v>20</v>
      </c>
      <c r="AT95" s="74">
        <v>49</v>
      </c>
      <c r="AU95" s="75"/>
      <c r="AV95" s="76">
        <v>36</v>
      </c>
      <c r="AW95" s="249">
        <f>COUNTIF(D96:AV96,$D$111)*$L$111+COUNTIF(D96:AV96,$D$112)*$L$112+COUNTIF(D96:AV96,$D$113)*$L$113+COUNTIF(D96:AV96,$D$114)</f>
        <v>18</v>
      </c>
      <c r="AX95" s="250"/>
      <c r="AY95" s="251"/>
      <c r="AZ95" s="249">
        <f>IF(OR(D96=$D$112,D96=$D$115),0,D95-F95)+IF(OR(G96=$D$112,G96=$D$115),0,G95-I95)+IF(OR(J96=$D$112,J96=$D$115),0,J95-L95)+IF(OR(M96=$D$112,M96=$D$115),0,M95-O95)+IF(OR(P96=$D$112,P96=$D$115),0,P95-R95)+IF(OR(S96=$D$112,S96=$D$115),0,S95-U95)+IF(OR(V96=$D$112,V96=$D$115),0,V95-X95)+IF(OR(Y96=$D$112,Y96=$D$115),0,Y95-AA95)+IF(OR(AB96=$D$112,AB96=$D$115),0,AB95-AD95)+IF(OR(AE96=$D$112,AE96=$D$115),0,AE95-AG95)+IF(OR(AH96=$D$112,AH96=$D$115),0,AH95-AJ95)+IF(OR(AK96=$D$112,AK96=$D$115),0,AK95-AM95)+IF(OR(AN96=$D$112,AN96=$D$115),0,AN95-AP95)+IF(OR(AQ96=$D$112,AQ96=$D$115),0,AQ95-AS95)+IF(OR(AT96=$D$112,AT96=$D$115),0,AT95-AV95)</f>
        <v>132</v>
      </c>
      <c r="BA95" s="250"/>
      <c r="BB95" s="251"/>
      <c r="BC95" s="276">
        <f>(IF(OR(D96=$D$112,D96=$D$115),0,D95)+IF(OR(G96=$D$112,G96=$D$115),0,G95)+IF(OR(J96=$D$112,J96=$D$115),0,J95)+IF(OR(M96=$D$112,M96=$D$115),0,M95)+IF(OR(P96=$D$112,P96=$D$115),0,P95)+IF(OR(S96=$D$112,S96=$D$115),0,S95)+IF(OR(V96=$D$112,V96=$D$115),0,V95)+IF(OR(Y96=$D$112,Y96=$D$115),0,Y95)+IF(OR(AB96=$D$112,AB96=$D$115),0,AB95)+IF(OR(AE96=$D$112,AE96=$D$115),0,AE95)+IF(OR(AH96=$D$112,AH96=$D$115),0,AH95)+IF(OR(AK96=$D$112,AK96=$D$115),0,AK95)+IF(OR(AN96=$D$112,AN96=$D$115),0,AN95)+IF(OR(AQ96=$D$112,AQ96=$D$115),0,AQ95)+IF(OR(AT96=$D$112,AT96=$D$115),0,AT95))/(IF(OR(D96=$D$112,D96=$D$115),0,F95)+IF(OR(G96=$D$112,G96=$D$115),0,I95)+IF(OR(J96=$D$112,J96=$D$115),0,L95)+IF(OR(M96=$D$112,M96=$D$115),0,O95)+IF(OR(P96=$D$112,P96=$D$115),0,R95)+IF(OR(S96=$D$112,S96=$D$115),0,U95)+IF(OR(V96=$D$112,V96=$D$115),0,X95)+IF(OR(Y96=$D$112,Y96=$D$115),0,AA95)+IF(OR(AB96=$D$112,AB96=$D$115),0,AD95)+IF(OR(AE96=$D$112,AE96=$D$115),0,AG95)+IF(OR(AH96=$D$112,AH96=$D$115),0,AJ95)+IF(OR(AK96=$D$112,AK96=$D$115),0,AM95)+IF(OR(AN96=$D$112,AN96=$D$115),0,AP95)+IF(OR(AQ96=$D$112,AQ96=$D$115),0,AS95)+IF(OR(AT96=$D$112,AT96=$D$115),0,AV95))</f>
        <v>1.9230769230769231</v>
      </c>
      <c r="BD95" s="277"/>
      <c r="BE95" s="278"/>
      <c r="BF95" s="267">
        <f>_xlfn.RANK.EQ(AW95,$AW$65:$AY$109,0)</f>
        <v>1</v>
      </c>
      <c r="BG95" s="268"/>
      <c r="BH95" s="269"/>
      <c r="BI95">
        <v>6</v>
      </c>
    </row>
    <row r="96" spans="1:60" ht="13.5">
      <c r="A96" s="243"/>
      <c r="B96" s="244"/>
      <c r="C96" s="245"/>
      <c r="D96" s="36">
        <f>IF(AND(D95="",F95=""),"",IF(D95&gt;F95,IF(AND(D95=20,F95=0),$D$112,$D$111),IF(D95=F95,$D$113,IF(AND(D95=0,F95=20),$D$115,$D$114))))</f>
      </c>
      <c r="E96" s="36"/>
      <c r="F96" s="37"/>
      <c r="G96" s="36">
        <f>IF(AND(G95="",I95=""),"",IF(G95&gt;I95,IF(AND(G95=20,I95=0),$D$112,$D$111),IF(G95=I95,$D$113,IF(AND(G95=0,I95=20),$D$115,$D$114))))</f>
      </c>
      <c r="H96" s="36"/>
      <c r="I96" s="37"/>
      <c r="J96" s="36">
        <f>IF(AND(J95="",L95=""),"",IF(J95&gt;L95,IF(AND(J95=20,L95=0),$D$112,$D$111),IF(J95=L95,$D$113,IF(AND(J95=0,L95=20),$D$115,$D$114))))</f>
      </c>
      <c r="K96" s="36"/>
      <c r="L96" s="37"/>
      <c r="M96" s="36">
        <f>IF(AND(M95="",O95=""),"",IF(M95&gt;O95,IF(AND(M95=20,O95=0),$D$112,$D$111),IF(M95=O95,$D$113,IF(AND(M95=0,O95=20),$D$115,$D$114))))</f>
      </c>
      <c r="N96" s="36"/>
      <c r="O96" s="37"/>
      <c r="P96" s="197" t="str">
        <f>IF(AND(P95="",R95=""),"",IF(P95&gt;R95,IF(AND(P95=20,R95=0),$D$112,$D$111),IF(P95=R95,$D$113,IF(AND(P95=0,R95=20),$D$115,$D$114))))</f>
        <v>○</v>
      </c>
      <c r="Q96" s="197"/>
      <c r="R96" s="198"/>
      <c r="S96" s="36">
        <f>IF(AND(S95="",U95=""),"",IF(S95&gt;U95,IF(AND(S95=20,U95=0),$D$112,$D$111),IF(S95=U95,$D$113,IF(AND(S95=0,U95=20),$D$115,$D$114))))</f>
      </c>
      <c r="T96" s="36"/>
      <c r="U96" s="37"/>
      <c r="V96" s="36">
        <f>IF(AND(V95="",X95=""),"",IF(V95&gt;X95,IF(AND(V95=20,X95=0),$D$112,$D$111),IF(V95=X95,$D$113,IF(AND(V95=0,X95=20),$D$115,$D$114))))</f>
      </c>
      <c r="W96" s="36"/>
      <c r="X96" s="37"/>
      <c r="Y96" s="36">
        <f>IF(AND(Y95="",AA95=""),"",IF(Y95&gt;AA95,IF(AND(Y95=20,AA95=0),$D$112,$D$111),IF(Y95=AA95,$D$113,IF(AND(Y95=0,AA95=20),$D$115,$D$114))))</f>
      </c>
      <c r="Z96" s="36"/>
      <c r="AA96" s="37"/>
      <c r="AB96" s="36">
        <f>IF(AND(AB95="",AD95=""),"",IF(AB95&gt;AD95,IF(AND(AB95=20,AD95=0),$D$112,$D$111),IF(AB95=AD95,$D$113,IF(AND(AB95=0,AD95=20),$D$115,$D$114))))</f>
      </c>
      <c r="AC96" s="36"/>
      <c r="AD96" s="37"/>
      <c r="AE96" s="87" t="str">
        <f>IF(AND(AE95="",AG95=""),"",IF(AE95&gt;AG95,IF(AND(AE95=20,AG95=0),$D$112,$D$111),IF(AE95=AG95,$D$113,IF(AND(AE95=0,AG95=20),$D$115,$D$114))))</f>
        <v>○</v>
      </c>
      <c r="AF96" s="87"/>
      <c r="AG96" s="88"/>
      <c r="AH96" s="36">
        <f>IF(AND(AH95="",AJ95=""),"",IF(AH95&gt;AJ95,IF(AND(AH95=20,AJ95=0),$D$112,$D$111),IF(AH95=AJ95,$D$113,IF(AND(AH95=0,AJ95=20),$D$115,$D$114))))</f>
      </c>
      <c r="AI96" s="36"/>
      <c r="AJ96" s="37"/>
      <c r="AK96" s="78" t="str">
        <f>IF(AND(AK95="",AM95=""),"",IF(AK95&gt;AM95,IF(AND(AK95=20,AM95=0),$D$112,$D$111),IF(AK95=AM95,$D$113,IF(AND(AK95=0,AM95=20),$D$115,$D$114))))</f>
        <v>○</v>
      </c>
      <c r="AL96" s="78"/>
      <c r="AM96" s="79"/>
      <c r="AN96" s="87" t="str">
        <f>IF(AND(AN95="",AP95=""),"",IF(AN95&gt;AP95,IF(AND(AN95=20,AP95=0),$D$112,$D$111),IF(AN95=AP95,$D$113,IF(AND(AN95=0,AP95=20),$D$115,$D$114))))</f>
        <v>○</v>
      </c>
      <c r="AO96" s="87"/>
      <c r="AP96" s="88"/>
      <c r="AQ96" s="147" t="str">
        <f>IF(AND(AQ95="",AS95=""),"",IF(AQ95&gt;AS95,IF(AND(AQ95=20,AS95=0),$D$112,$D$111),IF(AQ95=AS95,$D$113,IF(AND(AQ95=0,AS95=20),$D$115,$D$114))))</f>
        <v>○</v>
      </c>
      <c r="AR96" s="147"/>
      <c r="AS96" s="148"/>
      <c r="AT96" s="78" t="str">
        <f>IF(AND(AT95="",AV95=""),"",IF(AT95&gt;AV95,IF(AND(AT95=20,AV95=0),$D$112,$D$111),IF(AT95=AV95,$D$113,IF(AND(AT95=0,AV95=20),$D$115,$D$114))))</f>
        <v>○</v>
      </c>
      <c r="AU96" s="78"/>
      <c r="AV96" s="79"/>
      <c r="AW96" s="252"/>
      <c r="AX96" s="253"/>
      <c r="AY96" s="254"/>
      <c r="AZ96" s="252"/>
      <c r="BA96" s="253"/>
      <c r="BB96" s="254"/>
      <c r="BC96" s="279"/>
      <c r="BD96" s="280"/>
      <c r="BE96" s="281"/>
      <c r="BF96" s="270"/>
      <c r="BG96" s="271"/>
      <c r="BH96" s="272"/>
    </row>
    <row r="97" spans="1:60" ht="13.5">
      <c r="A97" s="246"/>
      <c r="B97" s="247"/>
      <c r="C97" s="248"/>
      <c r="D97" s="42"/>
      <c r="E97" s="42"/>
      <c r="F97" s="43"/>
      <c r="G97" s="41"/>
      <c r="H97" s="42"/>
      <c r="I97" s="43"/>
      <c r="J97" s="41"/>
      <c r="K97" s="42"/>
      <c r="L97" s="43"/>
      <c r="M97" s="41"/>
      <c r="N97" s="42"/>
      <c r="O97" s="43"/>
      <c r="P97" s="199"/>
      <c r="Q97" s="200"/>
      <c r="R97" s="204"/>
      <c r="S97" s="48"/>
      <c r="T97" s="49"/>
      <c r="U97" s="47"/>
      <c r="V97" s="48"/>
      <c r="W97" s="49"/>
      <c r="X97" s="47"/>
      <c r="Y97" s="48"/>
      <c r="Z97" s="49"/>
      <c r="AA97" s="47"/>
      <c r="AB97" s="48"/>
      <c r="AC97" s="49"/>
      <c r="AD97" s="50"/>
      <c r="AE97" s="89"/>
      <c r="AF97" s="90"/>
      <c r="AG97" s="91"/>
      <c r="AH97" s="38"/>
      <c r="AI97" s="39"/>
      <c r="AJ97" s="40"/>
      <c r="AK97" s="80"/>
      <c r="AL97" s="81"/>
      <c r="AM97" s="82"/>
      <c r="AN97" s="89"/>
      <c r="AO97" s="90"/>
      <c r="AP97" s="91"/>
      <c r="AQ97" s="152"/>
      <c r="AR97" s="153"/>
      <c r="AS97" s="154"/>
      <c r="AT97" s="80"/>
      <c r="AU97" s="81"/>
      <c r="AV97" s="82"/>
      <c r="AW97" s="255"/>
      <c r="AX97" s="256"/>
      <c r="AY97" s="257"/>
      <c r="AZ97" s="255"/>
      <c r="BA97" s="256"/>
      <c r="BB97" s="257"/>
      <c r="BC97" s="282"/>
      <c r="BD97" s="283"/>
      <c r="BE97" s="284"/>
      <c r="BF97" s="273"/>
      <c r="BG97" s="274"/>
      <c r="BH97" s="275"/>
    </row>
    <row r="98" spans="1:61" ht="13.5">
      <c r="A98" s="240" t="s">
        <v>161</v>
      </c>
      <c r="B98" s="241"/>
      <c r="C98" s="242"/>
      <c r="D98" s="59"/>
      <c r="E98" s="33">
        <f>IF(COUNTBLANK(D98)=0,"-","")</f>
      </c>
      <c r="F98" s="60"/>
      <c r="G98" s="59"/>
      <c r="H98" s="33">
        <f>IF(COUNTBLANK(G98)=0,"-","")</f>
      </c>
      <c r="I98" s="60"/>
      <c r="J98" s="84">
        <v>57</v>
      </c>
      <c r="K98" s="85" t="str">
        <f>IF(COUNTBLANK(J98)=0,"-","")</f>
        <v>-</v>
      </c>
      <c r="L98" s="86">
        <v>26</v>
      </c>
      <c r="M98" s="84">
        <v>31</v>
      </c>
      <c r="N98" s="85" t="str">
        <f>IF(COUNTBLANK(M98)=0,"-","")</f>
        <v>-</v>
      </c>
      <c r="O98" s="86">
        <v>50</v>
      </c>
      <c r="P98" s="156">
        <v>47</v>
      </c>
      <c r="Q98" s="157" t="str">
        <f>IF(COUNTBLANK(P98)=0,"-","")</f>
        <v>-</v>
      </c>
      <c r="R98" s="158">
        <v>30</v>
      </c>
      <c r="S98" s="59"/>
      <c r="T98" s="33">
        <f>IF(COUNTBLANK(S98)=0,"-","")</f>
      </c>
      <c r="U98" s="60"/>
      <c r="V98" s="59"/>
      <c r="W98" s="33">
        <f>IF(COUNTBLANK(V98)=0,"-","")</f>
      </c>
      <c r="X98" s="60"/>
      <c r="Y98" s="156">
        <v>26</v>
      </c>
      <c r="Z98" s="157"/>
      <c r="AA98" s="158">
        <v>34</v>
      </c>
      <c r="AB98" s="59"/>
      <c r="AC98" s="33"/>
      <c r="AD98" s="60"/>
      <c r="AE98" s="59"/>
      <c r="AF98" s="33"/>
      <c r="AG98" s="60"/>
      <c r="AH98" s="74">
        <v>29</v>
      </c>
      <c r="AI98" s="75"/>
      <c r="AJ98" s="76">
        <v>38</v>
      </c>
      <c r="AK98" s="30"/>
      <c r="AL98" s="31">
        <f>IF(COUNTBLANK(AK98)=0,"-","")</f>
      </c>
      <c r="AM98" s="32"/>
      <c r="AN98" s="59"/>
      <c r="AO98" s="33"/>
      <c r="AP98" s="60"/>
      <c r="AQ98" s="59"/>
      <c r="AR98" s="33"/>
      <c r="AS98" s="60"/>
      <c r="AT98" s="74">
        <v>38</v>
      </c>
      <c r="AU98" s="75"/>
      <c r="AV98" s="76">
        <v>40</v>
      </c>
      <c r="AW98" s="249">
        <f>COUNTIF(D99:AV99,$D$111)*$L$111+COUNTIF(D99:AV99,$D$112)*$L$112+COUNTIF(D99:AV99,$D$113)*$L$113+COUNTIF(D99:AV99,$D$114)</f>
        <v>10</v>
      </c>
      <c r="AX98" s="250"/>
      <c r="AY98" s="251"/>
      <c r="AZ98" s="249">
        <f>IF(OR(D99=$D$112,D99=$D$115),0,D98-F98)+IF(OR(G99=$D$112,G99=$D$115),0,G98-I98)+IF(OR(J99=$D$112,J99=$D$115),0,J98-L98)+IF(OR(M99=$D$112,M99=$D$115),0,M98-O98)+IF(OR(P99=$D$112,P99=$D$115),0,P98-R98)+IF(OR(S99=$D$112,S99=$D$115),0,S98-U98)+IF(OR(V99=$D$112,V99=$D$115),0,V98-X98)+IF(OR(Y99=$D$112,Y99=$D$115),0,Y98-AA98)+IF(OR(AB99=$D$112,AB99=$D$115),0,AB98-AD98)+IF(OR(AE99=$D$112,AE99=$D$115),0,AE98-AG98)+IF(OR(AH99=$D$112,AH99=$D$115),0,AH98-AJ98)+IF(OR(AK99=$D$112,AK99=$D$115),0,AK98-AM98)+IF(OR(AN99=$D$112,AN99=$D$115),0,AN98-AP98)+IF(OR(AQ99=$D$112,AQ99=$D$115),0,AQ98-AS98)+IF(OR(AT99=$D$112,AT99=$D$115),0,AT98-AV98)</f>
        <v>10</v>
      </c>
      <c r="BA98" s="250"/>
      <c r="BB98" s="251"/>
      <c r="BC98" s="276">
        <f>(IF(OR(D99=$D$112,D99=$D$115),0,D98)+IF(OR(G99=$D$112,G99=$D$115),0,G98)+IF(OR(J99=$D$112,J99=$D$115),0,J98)+IF(OR(M99=$D$112,M99=$D$115),0,M98)+IF(OR(P99=$D$112,P99=$D$115),0,P98)+IF(OR(S99=$D$112,S99=$D$115),0,S98)+IF(OR(V99=$D$112,V99=$D$115),0,V98)+IF(OR(Y99=$D$112,Y99=$D$115),0,Y98)+IF(OR(AB99=$D$112,AB99=$D$115),0,AB98)+IF(OR(AE99=$D$112,AE99=$D$115),0,AE98)+IF(OR(AH99=$D$112,AH99=$D$115),0,AH98)+IF(OR(AK99=$D$112,AK99=$D$115),0,AK98)+IF(OR(AN99=$D$112,AN99=$D$115),0,AN98)+IF(OR(AQ99=$D$112,AQ99=$D$115),0,AQ98)+IF(OR(AT99=$D$112,AT99=$D$115),0,AT98))/(IF(OR(D99=$D$112,D99=$D$115),0,F98)+IF(OR(G99=$D$112,G99=$D$115),0,I98)+IF(OR(J99=$D$112,J99=$D$115),0,L98)+IF(OR(M99=$D$112,M99=$D$115),0,O98)+IF(OR(P99=$D$112,P99=$D$115),0,R98)+IF(OR(S99=$D$112,S99=$D$115),0,U98)+IF(OR(V99=$D$112,V99=$D$115),0,X98)+IF(OR(Y99=$D$112,Y99=$D$115),0,AA98)+IF(OR(AB99=$D$112,AB99=$D$115),0,AD98)+IF(OR(AE99=$D$112,AE99=$D$115),0,AG98)+IF(OR(AH99=$D$112,AH99=$D$115),0,AJ98)+IF(OR(AK99=$D$112,AK99=$D$115),0,AM98)+IF(OR(AN99=$D$112,AN99=$D$115),0,AP98)+IF(OR(AQ99=$D$112,AQ99=$D$115),0,AS98)+IF(OR(AT99=$D$112,AT99=$D$115),0,AV98))</f>
        <v>1.0458715596330275</v>
      </c>
      <c r="BD98" s="277"/>
      <c r="BE98" s="278"/>
      <c r="BF98" s="267">
        <f>_xlfn.RANK.EQ(AW98,$AW$65:$AY$109,0)</f>
        <v>9</v>
      </c>
      <c r="BG98" s="268"/>
      <c r="BH98" s="269"/>
      <c r="BI98">
        <v>6</v>
      </c>
    </row>
    <row r="99" spans="1:60" ht="13.5">
      <c r="A99" s="243"/>
      <c r="B99" s="244"/>
      <c r="C99" s="245"/>
      <c r="D99" s="36">
        <f>IF(AND(D98="",F98=""),"",IF(D98&gt;F98,IF(AND(D98=20,F98=0),$D$112,$D$111),IF(D98=F98,$D$113,IF(AND(D98=0,F98=20),$D$115,$D$114))))</f>
      </c>
      <c r="E99" s="36"/>
      <c r="F99" s="37"/>
      <c r="G99" s="36">
        <f>IF(AND(G98="",I98=""),"",IF(G98&gt;I98,IF(AND(G98=20,I98=0),$D$112,$D$111),IF(G98=I98,$D$113,IF(AND(G98=0,I98=20),$D$115,$D$114))))</f>
      </c>
      <c r="H99" s="36"/>
      <c r="I99" s="37"/>
      <c r="J99" s="87" t="str">
        <f>IF(AND(J98="",L98=""),"",IF(J98&gt;L98,IF(AND(J98=20,L98=0),$D$112,$D$111),IF(J98=L98,$D$113,IF(AND(J98=0,L98=20),$D$115,$D$114))))</f>
        <v>○</v>
      </c>
      <c r="K99" s="87"/>
      <c r="L99" s="88"/>
      <c r="M99" s="87" t="str">
        <f>IF(AND(M98="",O98=""),"",IF(M98&gt;O98,IF(AND(M98=20,O98=0),$D$112,$D$111),IF(M98=O98,$D$113,IF(AND(M98=0,O98=20),$D$115,$D$114))))</f>
        <v>×</v>
      </c>
      <c r="N99" s="87"/>
      <c r="O99" s="88"/>
      <c r="P99" s="160" t="str">
        <f>IF(AND(P98="",R98=""),"",IF(P98&gt;R98,IF(AND(P98=20,R98=0),$D$112,$D$111),IF(P98=R98,$D$113,IF(AND(P98=0,R98=20),$D$115,$D$114))))</f>
        <v>○</v>
      </c>
      <c r="Q99" s="160"/>
      <c r="R99" s="161"/>
      <c r="S99" s="36">
        <f>IF(AND(S98="",U98=""),"",IF(S98&gt;U98,IF(AND(S98=20,U98=0),$D$112,$D$111),IF(S98=U98,$D$113,IF(AND(S98=0,U98=20),$D$115,$D$114))))</f>
      </c>
      <c r="T99" s="36"/>
      <c r="U99" s="37"/>
      <c r="V99" s="36">
        <f>IF(AND(V98="",X98=""),"",IF(V98&gt;X98,IF(AND(V98=20,X98=0),$D$112,$D$111),IF(V98=X98,$D$113,IF(AND(V98=0,X98=20),$D$115,$D$114))))</f>
      </c>
      <c r="W99" s="36"/>
      <c r="X99" s="37"/>
      <c r="Y99" s="160" t="str">
        <f>IF(AND(Y98="",AA98=""),"",IF(Y98&gt;AA98,IF(AND(Y98=20,AA98=0),$D$112,$D$111),IF(Y98=AA98,$D$113,IF(AND(Y98=0,AA98=20),$D$115,$D$114))))</f>
        <v>×</v>
      </c>
      <c r="Z99" s="160"/>
      <c r="AA99" s="161"/>
      <c r="AB99" s="36">
        <f>IF(AND(AB98="",AD98=""),"",IF(AB98&gt;AD98,IF(AND(AB98=20,AD98=0),$D$112,$D$111),IF(AB98=AD98,$D$113,IF(AND(AB98=0,AD98=20),$D$115,$D$114))))</f>
      </c>
      <c r="AC99" s="36"/>
      <c r="AD99" s="37"/>
      <c r="AE99" s="36">
        <f>IF(AND(AE98="",AG98=""),"",IF(AE98&gt;AG98,IF(AND(AE98=20,AG98=0),$D$112,$D$111),IF(AE98=AG98,$D$113,IF(AND(AE98=0,AG98=20),$D$115,$D$114))))</f>
      </c>
      <c r="AF99" s="36"/>
      <c r="AG99" s="37"/>
      <c r="AH99" s="78" t="str">
        <f>IF(AND(AH98="",AJ98=""),"",IF(AH98&gt;AJ98,IF(AND(AH98=20,AJ98=0),$D$112,$D$111),IF(AH98=AJ98,$D$113,IF(AND(AH98=0,AJ98=20),$D$115,$D$114))))</f>
        <v>×</v>
      </c>
      <c r="AI99" s="78"/>
      <c r="AJ99" s="79"/>
      <c r="AK99" s="36">
        <f>IF(AND(AK98="",AM98=""),"",IF(AK98&gt;AM98,IF(AND(AK98=20,AM98=0),$D$112,$D$111),IF(AK98=AM98,$D$113,IF(AND(AK98=0,AM98=20),$D$115,$D$114))))</f>
      </c>
      <c r="AL99" s="36"/>
      <c r="AM99" s="37"/>
      <c r="AN99" s="36">
        <f>IF(AND(AN98="",AP98=""),"",IF(AN98&gt;AP98,IF(AND(AN98=20,AP98=0),$D$112,$D$111),IF(AN98=AP98,$D$113,IF(AND(AN98=0,AP98=20),$D$115,$D$114))))</f>
      </c>
      <c r="AO99" s="36"/>
      <c r="AP99" s="37"/>
      <c r="AQ99" s="36">
        <f>IF(AND(AQ98="",AS98=""),"",IF(AQ98&gt;AS98,IF(AND(AQ98=20,AS98=0),$D$112,$D$111),IF(AQ98=AS98,$D$113,IF(AND(AQ98=0,AS98=20),$D$115,$D$114))))</f>
      </c>
      <c r="AR99" s="36"/>
      <c r="AS99" s="37"/>
      <c r="AT99" s="78" t="str">
        <f>IF(AND(AT98="",AV98=""),"",IF(AT98&gt;AV98,IF(AND(AT98=20,AV98=0),$D$112,$D$111),IF(AT98=AV98,$D$113,IF(AND(AT98=0,AV98=20),$D$115,$D$114))))</f>
        <v>×</v>
      </c>
      <c r="AU99" s="78"/>
      <c r="AV99" s="79"/>
      <c r="AW99" s="252"/>
      <c r="AX99" s="253"/>
      <c r="AY99" s="254"/>
      <c r="AZ99" s="252"/>
      <c r="BA99" s="253"/>
      <c r="BB99" s="254"/>
      <c r="BC99" s="279"/>
      <c r="BD99" s="280"/>
      <c r="BE99" s="281"/>
      <c r="BF99" s="270"/>
      <c r="BG99" s="271"/>
      <c r="BH99" s="272"/>
    </row>
    <row r="100" spans="1:60" ht="13.5">
      <c r="A100" s="246"/>
      <c r="B100" s="247"/>
      <c r="C100" s="248"/>
      <c r="D100" s="42"/>
      <c r="E100" s="42"/>
      <c r="F100" s="43"/>
      <c r="G100" s="41"/>
      <c r="H100" s="42"/>
      <c r="I100" s="43"/>
      <c r="J100" s="89"/>
      <c r="K100" s="90"/>
      <c r="L100" s="91"/>
      <c r="M100" s="89"/>
      <c r="N100" s="90"/>
      <c r="O100" s="91"/>
      <c r="P100" s="162"/>
      <c r="Q100" s="163"/>
      <c r="R100" s="169"/>
      <c r="S100" s="48"/>
      <c r="T100" s="49"/>
      <c r="U100" s="47"/>
      <c r="V100" s="48"/>
      <c r="W100" s="49"/>
      <c r="X100" s="47"/>
      <c r="Y100" s="166"/>
      <c r="Z100" s="167"/>
      <c r="AA100" s="169"/>
      <c r="AB100" s="48"/>
      <c r="AC100" s="49"/>
      <c r="AD100" s="50"/>
      <c r="AE100" s="38"/>
      <c r="AF100" s="39"/>
      <c r="AG100" s="40"/>
      <c r="AH100" s="80"/>
      <c r="AI100" s="81"/>
      <c r="AJ100" s="82"/>
      <c r="AK100" s="38"/>
      <c r="AL100" s="39"/>
      <c r="AM100" s="40"/>
      <c r="AN100" s="38"/>
      <c r="AO100" s="39"/>
      <c r="AP100" s="40"/>
      <c r="AQ100" s="38"/>
      <c r="AR100" s="39"/>
      <c r="AS100" s="40"/>
      <c r="AT100" s="80"/>
      <c r="AU100" s="81"/>
      <c r="AV100" s="82"/>
      <c r="AW100" s="255"/>
      <c r="AX100" s="256"/>
      <c r="AY100" s="257"/>
      <c r="AZ100" s="255"/>
      <c r="BA100" s="256"/>
      <c r="BB100" s="257"/>
      <c r="BC100" s="282"/>
      <c r="BD100" s="283"/>
      <c r="BE100" s="284"/>
      <c r="BF100" s="273"/>
      <c r="BG100" s="274"/>
      <c r="BH100" s="275"/>
    </row>
    <row r="101" spans="1:61" ht="13.5">
      <c r="A101" s="240" t="s">
        <v>165</v>
      </c>
      <c r="B101" s="241"/>
      <c r="C101" s="242"/>
      <c r="D101" s="118">
        <v>14</v>
      </c>
      <c r="E101" s="119" t="str">
        <f>IF(COUNTBLANK(D101)=0,"-","")</f>
        <v>-</v>
      </c>
      <c r="F101" s="120">
        <v>38</v>
      </c>
      <c r="G101" s="59"/>
      <c r="H101" s="33">
        <f>IF(COUNTBLANK(G101)=0,"-","")</f>
      </c>
      <c r="I101" s="60"/>
      <c r="J101" s="74">
        <v>24</v>
      </c>
      <c r="K101" s="75" t="str">
        <f>IF(COUNTBLANK(J101)=0,"-","")</f>
        <v>-</v>
      </c>
      <c r="L101" s="76">
        <v>36</v>
      </c>
      <c r="M101" s="59"/>
      <c r="N101" s="33">
        <f>IF(COUNTBLANK(M101)=0,"-","")</f>
      </c>
      <c r="O101" s="60"/>
      <c r="P101" s="59"/>
      <c r="Q101" s="33">
        <f>IF(COUNTBLANK(P101)=0,"-","")</f>
      </c>
      <c r="R101" s="60"/>
      <c r="S101" s="156">
        <v>25</v>
      </c>
      <c r="T101" s="157" t="str">
        <f>IF(COUNTBLANK(S101)=0,"-","")</f>
        <v>-</v>
      </c>
      <c r="U101" s="158">
        <v>57</v>
      </c>
      <c r="V101" s="59"/>
      <c r="W101" s="33">
        <f>IF(COUNTBLANK(V101)=0,"-","")</f>
      </c>
      <c r="X101" s="60"/>
      <c r="Y101" s="74">
        <v>18</v>
      </c>
      <c r="Z101" s="75"/>
      <c r="AA101" s="76">
        <v>58</v>
      </c>
      <c r="AB101" s="59"/>
      <c r="AC101" s="33"/>
      <c r="AD101" s="60"/>
      <c r="AE101" s="84">
        <v>17</v>
      </c>
      <c r="AF101" s="85"/>
      <c r="AG101" s="86">
        <v>57</v>
      </c>
      <c r="AH101" s="84">
        <v>12</v>
      </c>
      <c r="AI101" s="85"/>
      <c r="AJ101" s="86">
        <v>22</v>
      </c>
      <c r="AK101" s="59"/>
      <c r="AL101" s="33"/>
      <c r="AM101" s="60"/>
      <c r="AN101" s="30"/>
      <c r="AO101" s="31">
        <f>IF(COUNTBLANK(AN101)=0,"-","")</f>
      </c>
      <c r="AP101" s="32"/>
      <c r="AQ101" s="59"/>
      <c r="AR101" s="33"/>
      <c r="AS101" s="60"/>
      <c r="AT101" s="59"/>
      <c r="AU101" s="33"/>
      <c r="AV101" s="60"/>
      <c r="AW101" s="249">
        <f>COUNTIF(D102:AV102,$D$111)*$L$111+COUNTIF(D102:AV102,$D$112)*$L$112+COUNTIF(D102:AV102,$D$113)*$L$113+COUNTIF(D102:AV102,$D$114)</f>
        <v>6</v>
      </c>
      <c r="AX101" s="250"/>
      <c r="AY101" s="251"/>
      <c r="AZ101" s="249">
        <f>IF(OR(D102=$D$112,D102=$D$115),0,D101-F101)+IF(OR(G102=$D$112,G102=$D$115),0,G101-I101)+IF(OR(J102=$D$112,J102=$D$115),0,J101-L101)+IF(OR(M102=$D$112,M102=$D$115),0,M101-O101)+IF(OR(P102=$D$112,P102=$D$115),0,P101-R101)+IF(OR(S102=$D$112,S102=$D$115),0,S101-U101)+IF(OR(V102=$D$112,V102=$D$115),0,V101-X101)+IF(OR(Y102=$D$112,Y102=$D$115),0,Y101-AA101)+IF(OR(AB102=$D$112,AB102=$D$115),0,AB101-AD101)+IF(OR(AE102=$D$112,AE102=$D$115),0,AE101-AG101)+IF(OR(AH102=$D$112,AH102=$D$115),0,AH101-AJ101)+IF(OR(AK102=$D$112,AK102=$D$115),0,AK101-AM101)+IF(OR(AN102=$D$112,AN102=$D$115),0,AN101-AP101)+IF(OR(AQ102=$D$112,AQ102=$D$115),0,AQ101-AS101)+IF(OR(AT102=$D$112,AT102=$D$115),0,AT101-AV101)</f>
        <v>-158</v>
      </c>
      <c r="BA101" s="250"/>
      <c r="BB101" s="251"/>
      <c r="BC101" s="276">
        <f>(IF(OR(D102=$D$112,D102=$D$115),0,D101)+IF(OR(G102=$D$112,G102=$D$115),0,G101)+IF(OR(J102=$D$112,J102=$D$115),0,J101)+IF(OR(M102=$D$112,M102=$D$115),0,M101)+IF(OR(P102=$D$112,P102=$D$115),0,P101)+IF(OR(S102=$D$112,S102=$D$115),0,S101)+IF(OR(V102=$D$112,V102=$D$115),0,V101)+IF(OR(Y102=$D$112,Y102=$D$115),0,Y101)+IF(OR(AB102=$D$112,AB102=$D$115),0,AB101)+IF(OR(AE102=$D$112,AE102=$D$115),0,AE101)+IF(OR(AH102=$D$112,AH102=$D$115),0,AH101)+IF(OR(AK102=$D$112,AK102=$D$115),0,AK101)+IF(OR(AN102=$D$112,AN102=$D$115),0,AN101)+IF(OR(AQ102=$D$112,AQ102=$D$115),0,AQ101)+IF(OR(AT102=$D$112,AT102=$D$115),0,AT101))/(IF(OR(D102=$D$112,D102=$D$115),0,F101)+IF(OR(G102=$D$112,G102=$D$115),0,I101)+IF(OR(J102=$D$112,J102=$D$115),0,L101)+IF(OR(M102=$D$112,M102=$D$115),0,O101)+IF(OR(P102=$D$112,P102=$D$115),0,R101)+IF(OR(S102=$D$112,S102=$D$115),0,U101)+IF(OR(V102=$D$112,V102=$D$115),0,X101)+IF(OR(Y102=$D$112,Y102=$D$115),0,AA101)+IF(OR(AB102=$D$112,AB102=$D$115),0,AD101)+IF(OR(AE102=$D$112,AE102=$D$115),0,AG101)+IF(OR(AH102=$D$112,AH102=$D$115),0,AJ101)+IF(OR(AK102=$D$112,AK102=$D$115),0,AM101)+IF(OR(AN102=$D$112,AN102=$D$115),0,AP101)+IF(OR(AQ102=$D$112,AQ102=$D$115),0,AS101)+IF(OR(AT102=$D$112,AT102=$D$115),0,AV101))</f>
        <v>0.41044776119402987</v>
      </c>
      <c r="BD101" s="277"/>
      <c r="BE101" s="278"/>
      <c r="BF101" s="267">
        <f>_xlfn.RANK.EQ(AW101,$AW$65:$AY$109,0)</f>
        <v>13</v>
      </c>
      <c r="BG101" s="268"/>
      <c r="BH101" s="269"/>
      <c r="BI101">
        <v>6</v>
      </c>
    </row>
    <row r="102" spans="1:60" ht="13.5">
      <c r="A102" s="243"/>
      <c r="B102" s="244"/>
      <c r="C102" s="245"/>
      <c r="D102" s="122" t="str">
        <f>IF(AND(D101="",F101=""),"",IF(D101&gt;F101,IF(AND(D101=20,F101=0),$D$112,$D$111),IF(D101=F101,$D$113,IF(AND(D101=0,F101=20),$D$115,$D$114))))</f>
        <v>×</v>
      </c>
      <c r="E102" s="122"/>
      <c r="F102" s="123"/>
      <c r="G102" s="36">
        <f>IF(AND(G101="",I101=""),"",IF(G101&gt;I101,IF(AND(G101=20,I101=0),$D$112,$D$111),IF(G101=I101,$D$113,IF(AND(G101=0,I101=20),$D$115,$D$114))))</f>
      </c>
      <c r="H102" s="36"/>
      <c r="I102" s="37"/>
      <c r="J102" s="78" t="str">
        <f>IF(AND(J101="",L101=""),"",IF(J101&gt;L101,IF(AND(J101=20,L101=0),$D$112,$D$111),IF(J101=L101,$D$113,IF(AND(J101=0,L101=20),$D$115,$D$114))))</f>
        <v>×</v>
      </c>
      <c r="K102" s="78"/>
      <c r="L102" s="79"/>
      <c r="M102" s="36">
        <f>IF(AND(M101="",O101=""),"",IF(M101&gt;O101,IF(AND(M101=20,O101=0),$D$112,$D$111),IF(M101=O101,$D$113,IF(AND(M101=0,O101=20),$D$115,$D$114))))</f>
      </c>
      <c r="N102" s="36"/>
      <c r="O102" s="37"/>
      <c r="P102" s="36">
        <f>IF(AND(P101="",R101=""),"",IF(P101&gt;R101,IF(AND(P101=20,R101=0),$D$112,$D$111),IF(P101=R101,$D$113,IF(AND(P101=0,R101=20),$D$115,$D$114))))</f>
      </c>
      <c r="Q102" s="36"/>
      <c r="R102" s="37"/>
      <c r="S102" s="160" t="str">
        <f>IF(AND(S101="",U101=""),"",IF(S101&gt;U101,IF(AND(S101=20,U101=0),$D$112,$D$111),IF(S101=U101,$D$113,IF(AND(S101=0,U101=20),$D$115,$D$114))))</f>
        <v>×</v>
      </c>
      <c r="T102" s="160"/>
      <c r="U102" s="161"/>
      <c r="V102" s="36">
        <f>IF(AND(V101="",X101=""),"",IF(V101&gt;X101,IF(AND(V101=20,X101=0),$D$112,$D$111),IF(V101=X101,$D$113,IF(AND(V101=0,X101=20),$D$115,$D$114))))</f>
      </c>
      <c r="W102" s="36"/>
      <c r="X102" s="37"/>
      <c r="Y102" s="78" t="str">
        <f>IF(AND(Y101="",AA101=""),"",IF(Y101&gt;AA101,IF(AND(Y101=20,AA101=0),$D$112,$D$111),IF(Y101=AA101,$D$113,IF(AND(Y101=0,AA101=20),$D$115,$D$114))))</f>
        <v>×</v>
      </c>
      <c r="Z102" s="78"/>
      <c r="AA102" s="79"/>
      <c r="AB102" s="36">
        <f>IF(AND(AB101="",AD101=""),"",IF(AB101&gt;AD101,IF(AND(AB101=20,AD101=0),$D$112,$D$111),IF(AB101=AD101,$D$113,IF(AND(AB101=0,AD101=20),$D$115,$D$114))))</f>
      </c>
      <c r="AC102" s="36"/>
      <c r="AD102" s="37"/>
      <c r="AE102" s="87" t="str">
        <f>IF(AND(AE101="",AG101=""),"",IF(AE101&gt;AG101,IF(AND(AE101=20,AG101=0),$D$112,$D$111),IF(AE101=AG101,$D$113,IF(AND(AE101=0,AG101=20),$D$115,$D$114))))</f>
        <v>×</v>
      </c>
      <c r="AF102" s="87"/>
      <c r="AG102" s="88"/>
      <c r="AH102" s="87" t="str">
        <f>IF(AND(AH101="",AJ101=""),"",IF(AH101&gt;AJ101,IF(AND(AH101=20,AJ101=0),$D$112,$D$111),IF(AH101=AJ101,$D$113,IF(AND(AH101=0,AJ101=20),$D$115,$D$114))))</f>
        <v>×</v>
      </c>
      <c r="AI102" s="87"/>
      <c r="AJ102" s="88"/>
      <c r="AK102" s="36">
        <f>IF(AND(AK101="",AM101=""),"",IF(AK101&gt;AM101,IF(AND(AK101=20,AM101=0),$D$112,$D$111),IF(AK101=AM101,$D$113,IF(AND(AK101=0,AM101=20),$D$115,$D$114))))</f>
      </c>
      <c r="AL102" s="36"/>
      <c r="AM102" s="37"/>
      <c r="AN102" s="36">
        <f>IF(AND(AN101="",AP101=""),"",IF(AN101&gt;AP101,IF(AND(AN101=20,AP101=0),$D$112,$D$111),IF(AN101=AP101,$D$113,IF(AND(AN101=0,AP101=20),$D$115,$D$114))))</f>
      </c>
      <c r="AO102" s="36"/>
      <c r="AP102" s="37"/>
      <c r="AQ102" s="36">
        <f>IF(AND(AQ101="",AS101=""),"",IF(AQ101&gt;AS101,IF(AND(AQ101=20,AS101=0),$D$112,$D$111),IF(AQ101=AS101,$D$113,IF(AND(AQ101=0,AS101=20),$D$115,$D$114))))</f>
      </c>
      <c r="AR102" s="36"/>
      <c r="AS102" s="37"/>
      <c r="AT102" s="36">
        <f>IF(AND(AT101="",AV101=""),"",IF(AT101&gt;AV101,IF(AND(AT101=20,AV101=0),$D$112,$D$111),IF(AT101=AV101,$D$113,IF(AND(AT101=0,AV101=20),$D$115,$D$114))))</f>
      </c>
      <c r="AU102" s="36"/>
      <c r="AV102" s="37"/>
      <c r="AW102" s="252"/>
      <c r="AX102" s="253"/>
      <c r="AY102" s="254"/>
      <c r="AZ102" s="252"/>
      <c r="BA102" s="253"/>
      <c r="BB102" s="254"/>
      <c r="BC102" s="279"/>
      <c r="BD102" s="280"/>
      <c r="BE102" s="281"/>
      <c r="BF102" s="270"/>
      <c r="BG102" s="271"/>
      <c r="BH102" s="272"/>
    </row>
    <row r="103" spans="1:60" ht="13.5">
      <c r="A103" s="246"/>
      <c r="B103" s="247"/>
      <c r="C103" s="248"/>
      <c r="D103" s="125"/>
      <c r="E103" s="125"/>
      <c r="F103" s="126"/>
      <c r="G103" s="41"/>
      <c r="H103" s="42"/>
      <c r="I103" s="43"/>
      <c r="J103" s="80"/>
      <c r="K103" s="81"/>
      <c r="L103" s="82"/>
      <c r="M103" s="41"/>
      <c r="N103" s="42"/>
      <c r="O103" s="43"/>
      <c r="P103" s="38"/>
      <c r="Q103" s="39"/>
      <c r="R103" s="47"/>
      <c r="S103" s="166"/>
      <c r="T103" s="167"/>
      <c r="U103" s="169"/>
      <c r="V103" s="48"/>
      <c r="W103" s="49"/>
      <c r="X103" s="47"/>
      <c r="Y103" s="107"/>
      <c r="Z103" s="108"/>
      <c r="AA103" s="109"/>
      <c r="AB103" s="48"/>
      <c r="AC103" s="49"/>
      <c r="AD103" s="50"/>
      <c r="AE103" s="89"/>
      <c r="AF103" s="90"/>
      <c r="AG103" s="91"/>
      <c r="AH103" s="89"/>
      <c r="AI103" s="90"/>
      <c r="AJ103" s="91"/>
      <c r="AK103" s="38"/>
      <c r="AL103" s="39"/>
      <c r="AM103" s="40"/>
      <c r="AN103" s="38"/>
      <c r="AO103" s="39"/>
      <c r="AP103" s="40"/>
      <c r="AQ103" s="38"/>
      <c r="AR103" s="39"/>
      <c r="AS103" s="40"/>
      <c r="AT103" s="38"/>
      <c r="AU103" s="39"/>
      <c r="AV103" s="40"/>
      <c r="AW103" s="255"/>
      <c r="AX103" s="256"/>
      <c r="AY103" s="257"/>
      <c r="AZ103" s="255"/>
      <c r="BA103" s="256"/>
      <c r="BB103" s="257"/>
      <c r="BC103" s="282"/>
      <c r="BD103" s="283"/>
      <c r="BE103" s="284"/>
      <c r="BF103" s="273"/>
      <c r="BG103" s="274"/>
      <c r="BH103" s="275"/>
    </row>
    <row r="104" spans="1:61" ht="13.5">
      <c r="A104" s="240" t="s">
        <v>170</v>
      </c>
      <c r="B104" s="241"/>
      <c r="C104" s="242"/>
      <c r="D104" s="99">
        <v>28</v>
      </c>
      <c r="E104" s="100" t="str">
        <f>IF(COUNTBLANK(D104)=0,"-","")</f>
        <v>-</v>
      </c>
      <c r="F104" s="101">
        <v>30</v>
      </c>
      <c r="G104" s="144">
        <v>34</v>
      </c>
      <c r="H104" s="145" t="str">
        <f>IF(COUNTBLANK(G104)=0,"-","")</f>
        <v>-</v>
      </c>
      <c r="I104" s="146">
        <v>45</v>
      </c>
      <c r="J104" s="59"/>
      <c r="K104" s="33">
        <f>IF(COUNTBLANK(J104)=0,"-","")</f>
      </c>
      <c r="L104" s="60"/>
      <c r="M104" s="59"/>
      <c r="N104" s="33">
        <f>IF(COUNTBLANK(M104)=0,"-","")</f>
      </c>
      <c r="O104" s="60"/>
      <c r="P104" s="74">
        <v>52</v>
      </c>
      <c r="Q104" s="75" t="str">
        <f>IF(COUNTBLANK(P104)=0,"-","")</f>
        <v>-</v>
      </c>
      <c r="R104" s="76">
        <v>22</v>
      </c>
      <c r="S104" s="59"/>
      <c r="T104" s="33">
        <f>IF(COUNTBLANK(S104)=0,"-","")</f>
      </c>
      <c r="U104" s="60"/>
      <c r="V104" s="59"/>
      <c r="W104" s="33">
        <f>IF(COUNTBLANK(V104)=0,"-","")</f>
      </c>
      <c r="X104" s="60"/>
      <c r="Y104" s="59"/>
      <c r="Z104" s="33"/>
      <c r="AA104" s="60"/>
      <c r="AB104" s="118">
        <v>24</v>
      </c>
      <c r="AC104" s="119"/>
      <c r="AD104" s="120">
        <v>47</v>
      </c>
      <c r="AE104" s="74">
        <v>20</v>
      </c>
      <c r="AF104" s="75"/>
      <c r="AG104" s="76">
        <v>0</v>
      </c>
      <c r="AH104" s="144">
        <v>20</v>
      </c>
      <c r="AI104" s="145"/>
      <c r="AJ104" s="146">
        <v>36</v>
      </c>
      <c r="AK104" s="59"/>
      <c r="AL104" s="33"/>
      <c r="AM104" s="60"/>
      <c r="AN104" s="59"/>
      <c r="AO104" s="33"/>
      <c r="AP104" s="60"/>
      <c r="AQ104" s="30"/>
      <c r="AR104" s="31">
        <f>IF(COUNTBLANK(AQ104)=0,"-","")</f>
      </c>
      <c r="AS104" s="32"/>
      <c r="AT104" s="59"/>
      <c r="AU104" s="33"/>
      <c r="AV104" s="60"/>
      <c r="AW104" s="249">
        <f>COUNTIF(D105:AV105,$D$111)*$L$111+COUNTIF(D105:AV105,$D$112)*$L$112+COUNTIF(D105:AV105,$D$113)*$L$113+COUNTIF(D105:AV105,$D$114)</f>
        <v>10</v>
      </c>
      <c r="AX104" s="250"/>
      <c r="AY104" s="251"/>
      <c r="AZ104" s="249">
        <f>IF(OR(D105=$D$112,D105=$D$115),0,D104-F104)+IF(OR(G105=$D$112,G105=$D$115),0,G104-I104)+IF(OR(J105=$D$112,J105=$D$115),0,J104-L104)+IF(OR(M105=$D$112,M105=$D$115),0,M104-O104)+IF(OR(P105=$D$112,P105=$D$115),0,P104-R104)+IF(OR(S105=$D$112,S105=$D$115),0,S104-U104)+IF(OR(V105=$D$112,V105=$D$115),0,V104-X104)+IF(OR(Y105=$D$112,Y105=$D$115),0,Y104-AA104)+IF(OR(AB105=$D$112,AB105=$D$115),0,AB104-AD104)+IF(OR(AE105=$D$112,AE105=$D$115),0,AE104-AG104)+IF(OR(AH105=$D$112,AH105=$D$115),0,AH104-AJ104)+IF(OR(AK105=$D$112,AK105=$D$115),0,AK104-AM104)+IF(OR(AN105=$D$112,AN105=$D$115),0,AN104-AP104)+IF(OR(AQ105=$D$112,AQ105=$D$115),0,AQ104-AS104)+IF(OR(AT105=$D$112,AT105=$D$115),0,AT104-AV104)</f>
        <v>-22</v>
      </c>
      <c r="BA104" s="250"/>
      <c r="BB104" s="251"/>
      <c r="BC104" s="276">
        <f>(IF(OR(D105=$D$112,D105=$D$115),0,D104)+IF(OR(G105=$D$112,G105=$D$115),0,G104)+IF(OR(J105=$D$112,J105=$D$115),0,J104)+IF(OR(M105=$D$112,M105=$D$115),0,M104)+IF(OR(P105=$D$112,P105=$D$115),0,P104)+IF(OR(S105=$D$112,S105=$D$115),0,S104)+IF(OR(V105=$D$112,V105=$D$115),0,V104)+IF(OR(Y105=$D$112,Y105=$D$115),0,Y104)+IF(OR(AB105=$D$112,AB105=$D$115),0,AB104)+IF(OR(AE105=$D$112,AE105=$D$115),0,AE104)+IF(OR(AH105=$D$112,AH105=$D$115),0,AH104)+IF(OR(AK105=$D$112,AK105=$D$115),0,AK104)+IF(OR(AN105=$D$112,AN105=$D$115),0,AN104)+IF(OR(AQ105=$D$112,AQ105=$D$115),0,AQ104)+IF(OR(AT105=$D$112,AT105=$D$115),0,AT104))/(IF(OR(D105=$D$112,D105=$D$115),0,F104)+IF(OR(G105=$D$112,G105=$D$115),0,I104)+IF(OR(J105=$D$112,J105=$D$115),0,L104)+IF(OR(M105=$D$112,M105=$D$115),0,O104)+IF(OR(P105=$D$112,P105=$D$115),0,R104)+IF(OR(S105=$D$112,S105=$D$115),0,U104)+IF(OR(V105=$D$112,V105=$D$115),0,X104)+IF(OR(Y105=$D$112,Y105=$D$115),0,AA104)+IF(OR(AB105=$D$112,AB105=$D$115),0,AD104)+IF(OR(AE105=$D$112,AE105=$D$115),0,AG104)+IF(OR(AH105=$D$112,AH105=$D$115),0,AJ104)+IF(OR(AK105=$D$112,AK105=$D$115),0,AM104)+IF(OR(AN105=$D$112,AN105=$D$115),0,AP104)+IF(OR(AQ105=$D$112,AQ105=$D$115),0,AS104)+IF(OR(AT105=$D$112,AT105=$D$115),0,AV104))</f>
        <v>0.8777777777777778</v>
      </c>
      <c r="BD104" s="277"/>
      <c r="BE104" s="278"/>
      <c r="BF104" s="267">
        <f>_xlfn.RANK.EQ(AW104,$AW$65:$AY$109,0)</f>
        <v>9</v>
      </c>
      <c r="BG104" s="268"/>
      <c r="BH104" s="269"/>
      <c r="BI104">
        <v>6</v>
      </c>
    </row>
    <row r="105" spans="1:60" ht="13.5">
      <c r="A105" s="243"/>
      <c r="B105" s="244"/>
      <c r="C105" s="245"/>
      <c r="D105" s="102" t="str">
        <f>IF(AND(D104="",F104=""),"",IF(D104&gt;F104,IF(AND(D104=20,F104=0),$D$112,$D$111),IF(D104=F104,$D$113,IF(AND(D104=0,F104=20),$D$115,$D$114))))</f>
        <v>×</v>
      </c>
      <c r="E105" s="102"/>
      <c r="F105" s="103"/>
      <c r="G105" s="147" t="str">
        <f>IF(AND(G104="",I104=""),"",IF(G104&gt;I104,IF(AND(G104=20,I104=0),$D$112,$D$111),IF(G104=I104,$D$113,IF(AND(G104=0,I104=20),$D$115,$D$114))))</f>
        <v>×</v>
      </c>
      <c r="H105" s="147"/>
      <c r="I105" s="148"/>
      <c r="J105" s="36">
        <f>IF(AND(J104="",L104=""),"",IF(J104&gt;L104,IF(AND(J104=20,L104=0),$D$112,$D$111),IF(J104=L104,$D$113,IF(AND(J104=0,L104=20),$D$115,$D$114))))</f>
      </c>
      <c r="K105" s="36"/>
      <c r="L105" s="37"/>
      <c r="M105" s="36">
        <f>IF(AND(M104="",O104=""),"",IF(M104&gt;O104,IF(AND(M104=20,O104=0),$D$112,$D$111),IF(M104=O104,$D$113,IF(AND(M104=0,O104=20),$D$115,$D$114))))</f>
      </c>
      <c r="N105" s="36"/>
      <c r="O105" s="37"/>
      <c r="P105" s="78" t="str">
        <f>IF(AND(P104="",R104=""),"",IF(P104&gt;R104,IF(AND(P104=20,R104=0),$D$112,$D$111),IF(P104=R104,$D$113,IF(AND(P104=0,R104=20),$D$115,$D$114))))</f>
        <v>○</v>
      </c>
      <c r="Q105" s="78"/>
      <c r="R105" s="79"/>
      <c r="S105" s="36">
        <f>IF(AND(S104="",U104=""),"",IF(S104&gt;U104,IF(AND(S104=20,U104=0),$D$112,$D$111),IF(S104=U104,$D$113,IF(AND(S104=0,U104=20),$D$115,$D$114))))</f>
      </c>
      <c r="T105" s="36"/>
      <c r="U105" s="37"/>
      <c r="V105" s="36">
        <f>IF(AND(V104="",X104=""),"",IF(V104&gt;X104,IF(AND(V104=20,X104=0),$D$112,$D$111),IF(V104=X104,$D$113,IF(AND(V104=0,X104=20),$D$115,$D$114))))</f>
      </c>
      <c r="W105" s="36"/>
      <c r="X105" s="37"/>
      <c r="Y105" s="36">
        <f>IF(AND(Y104="",AA104=""),"",IF(Y104&gt;AA104,IF(AND(Y104=20,AA104=0),$D$112,$D$111),IF(Y104=AA104,$D$113,IF(AND(Y104=0,AA104=20),$D$115,$D$114))))</f>
      </c>
      <c r="Z105" s="36"/>
      <c r="AA105" s="37"/>
      <c r="AB105" s="122" t="str">
        <f>IF(AND(AB104="",AD104=""),"",IF(AB104&gt;AD104,IF(AND(AB104=20,AD104=0),$D$112,$D$111),IF(AB104=AD104,$D$113,IF(AND(AB104=0,AD104=20),$D$115,$D$114))))</f>
        <v>×</v>
      </c>
      <c r="AC105" s="122"/>
      <c r="AD105" s="123"/>
      <c r="AE105" s="78" t="str">
        <f>IF(AND(AE104="",AG104=""),"",IF(AE104&gt;AG104,IF(AND(AE104=20,AG104=0),$D$112,$D$111),IF(AE104=AG104,$D$113,IF(AND(AE104=0,AG104=20),$D$115,$D$114))))</f>
        <v>●</v>
      </c>
      <c r="AF105" s="78"/>
      <c r="AG105" s="79"/>
      <c r="AH105" s="147" t="str">
        <f>IF(AND(AH104="",AJ104=""),"",IF(AH104&gt;AJ104,IF(AND(AH104=20,AJ104=0),$D$112,$D$111),IF(AH104=AJ104,$D$113,IF(AND(AH104=0,AJ104=20),$D$115,$D$114))))</f>
        <v>×</v>
      </c>
      <c r="AI105" s="147"/>
      <c r="AJ105" s="148"/>
      <c r="AK105" s="36">
        <f>IF(AND(AK104="",AM104=""),"",IF(AK104&gt;AM104,IF(AND(AK104=20,AM104=0),$D$112,$D$111),IF(AK104=AM104,$D$113,IF(AND(AK104=0,AM104=20),$D$115,$D$114))))</f>
      </c>
      <c r="AL105" s="36"/>
      <c r="AM105" s="37"/>
      <c r="AN105" s="36">
        <f>IF(AND(AN104="",AP104=""),"",IF(AN104&gt;AP104,IF(AND(AN104=20,AP104=0),$D$112,$D$111),IF(AN104=AP104,$D$113,IF(AND(AN104=0,AP104=20),$D$115,$D$114))))</f>
      </c>
      <c r="AO105" s="36"/>
      <c r="AP105" s="37"/>
      <c r="AQ105" s="36">
        <f>IF(AND(AQ104="",AS104=""),"",IF(AQ104&gt;AS104,IF(AND(AQ104=20,AS104=0),$D$112,$D$111),IF(AQ104=AS104,$D$113,IF(AND(AQ104=0,AS104=20),$D$115,$D$114))))</f>
      </c>
      <c r="AR105" s="36"/>
      <c r="AS105" s="37"/>
      <c r="AT105" s="36">
        <f>IF(AND(AT104="",AV104=""),"",IF(AT104&gt;AV104,IF(AND(AT104=20,AV104=0),$D$112,$D$111),IF(AT104=AV104,$D$113,IF(AND(AT104=0,AV104=20),$D$115,$D$114))))</f>
      </c>
      <c r="AU105" s="36"/>
      <c r="AV105" s="37"/>
      <c r="AW105" s="252"/>
      <c r="AX105" s="253"/>
      <c r="AY105" s="254"/>
      <c r="AZ105" s="252"/>
      <c r="BA105" s="253"/>
      <c r="BB105" s="254"/>
      <c r="BC105" s="279"/>
      <c r="BD105" s="280"/>
      <c r="BE105" s="281"/>
      <c r="BF105" s="270"/>
      <c r="BG105" s="271"/>
      <c r="BH105" s="272"/>
    </row>
    <row r="106" spans="1:60" ht="13.5">
      <c r="A106" s="246"/>
      <c r="B106" s="247"/>
      <c r="C106" s="248"/>
      <c r="D106" s="105"/>
      <c r="E106" s="105"/>
      <c r="F106" s="106"/>
      <c r="G106" s="152"/>
      <c r="H106" s="153"/>
      <c r="I106" s="154"/>
      <c r="J106" s="41"/>
      <c r="K106" s="42"/>
      <c r="L106" s="43"/>
      <c r="M106" s="41"/>
      <c r="N106" s="42"/>
      <c r="O106" s="43"/>
      <c r="P106" s="80"/>
      <c r="Q106" s="81"/>
      <c r="R106" s="109"/>
      <c r="S106" s="48"/>
      <c r="T106" s="49"/>
      <c r="U106" s="47"/>
      <c r="V106" s="48"/>
      <c r="W106" s="49"/>
      <c r="X106" s="47"/>
      <c r="Y106" s="48"/>
      <c r="Z106" s="49"/>
      <c r="AA106" s="47"/>
      <c r="AB106" s="127"/>
      <c r="AC106" s="128"/>
      <c r="AD106" s="129"/>
      <c r="AE106" s="80"/>
      <c r="AF106" s="81"/>
      <c r="AG106" s="82"/>
      <c r="AH106" s="152"/>
      <c r="AI106" s="153"/>
      <c r="AJ106" s="154"/>
      <c r="AK106" s="38"/>
      <c r="AL106" s="39"/>
      <c r="AM106" s="40"/>
      <c r="AN106" s="38"/>
      <c r="AO106" s="39"/>
      <c r="AP106" s="40"/>
      <c r="AQ106" s="38"/>
      <c r="AR106" s="39"/>
      <c r="AS106" s="40"/>
      <c r="AT106" s="38"/>
      <c r="AU106" s="39"/>
      <c r="AV106" s="40"/>
      <c r="AW106" s="255"/>
      <c r="AX106" s="256"/>
      <c r="AY106" s="257"/>
      <c r="AZ106" s="255"/>
      <c r="BA106" s="256"/>
      <c r="BB106" s="257"/>
      <c r="BC106" s="282"/>
      <c r="BD106" s="283"/>
      <c r="BE106" s="284"/>
      <c r="BF106" s="273"/>
      <c r="BG106" s="274"/>
      <c r="BH106" s="275"/>
    </row>
    <row r="107" spans="1:61" ht="13.5">
      <c r="A107" s="240" t="s">
        <v>173</v>
      </c>
      <c r="B107" s="241"/>
      <c r="C107" s="242"/>
      <c r="D107" s="84">
        <v>39</v>
      </c>
      <c r="E107" s="85" t="str">
        <f>IF(COUNTBLANK(D107)=0,"-","")</f>
        <v>-</v>
      </c>
      <c r="F107" s="86">
        <v>45</v>
      </c>
      <c r="G107" s="59"/>
      <c r="H107" s="33">
        <f>IF(COUNTBLANK(G107)=0,"-","")</f>
      </c>
      <c r="I107" s="60"/>
      <c r="J107" s="59"/>
      <c r="K107" s="33">
        <f>IF(COUNTBLANK(J107)=0,"-","")</f>
      </c>
      <c r="L107" s="60"/>
      <c r="M107" s="59"/>
      <c r="N107" s="33">
        <f>IF(COUNTBLANK(M107)=0,"-","")</f>
      </c>
      <c r="O107" s="60"/>
      <c r="P107" s="59"/>
      <c r="Q107" s="33">
        <f>IF(COUNTBLANK(P107)=0,"-","")</f>
      </c>
      <c r="R107" s="60"/>
      <c r="S107" s="193">
        <v>20</v>
      </c>
      <c r="T107" s="194" t="str">
        <f>IF(COUNTBLANK(S107)=0,"-","")</f>
        <v>-</v>
      </c>
      <c r="U107" s="195">
        <v>0</v>
      </c>
      <c r="V107" s="84">
        <v>51</v>
      </c>
      <c r="W107" s="85" t="str">
        <f>IF(COUNTBLANK(V107)=0,"-","")</f>
        <v>-</v>
      </c>
      <c r="X107" s="86">
        <v>47</v>
      </c>
      <c r="Y107" s="130">
        <v>29</v>
      </c>
      <c r="Z107" s="131"/>
      <c r="AA107" s="132">
        <v>43</v>
      </c>
      <c r="AB107" s="59"/>
      <c r="AC107" s="33"/>
      <c r="AD107" s="60"/>
      <c r="AE107" s="59"/>
      <c r="AF107" s="33"/>
      <c r="AG107" s="60"/>
      <c r="AH107" s="74">
        <v>36</v>
      </c>
      <c r="AI107" s="75"/>
      <c r="AJ107" s="76">
        <v>49</v>
      </c>
      <c r="AK107" s="74">
        <v>40</v>
      </c>
      <c r="AL107" s="75"/>
      <c r="AM107" s="76">
        <v>38</v>
      </c>
      <c r="AN107" s="59"/>
      <c r="AO107" s="33"/>
      <c r="AP107" s="60"/>
      <c r="AQ107" s="59"/>
      <c r="AR107" s="33"/>
      <c r="AS107" s="60"/>
      <c r="AT107" s="30"/>
      <c r="AU107" s="31">
        <f>IF(COUNTBLANK(AT107)=0,"-","")</f>
      </c>
      <c r="AV107" s="32"/>
      <c r="AW107" s="249">
        <f>COUNTIF(D108:AV108,$D$111)*$L$111+COUNTIF(D108:AV108,$D$112)*$L$112+COUNTIF(D108:AV108,$D$113)*$L$113+COUNTIF(D108:AV108,$D$114)</f>
        <v>12</v>
      </c>
      <c r="AX107" s="250"/>
      <c r="AY107" s="251"/>
      <c r="AZ107" s="249">
        <f>IF(OR(D108=$D$112,D108=$D$115),0,D107-F107)+IF(OR(G108=$D$112,G108=$D$115),0,G107-I107)+IF(OR(J108=$D$112,J108=$D$115),0,J107-L107)+IF(OR(M108=$D$112,M108=$D$115),0,M107-O107)+IF(OR(P108=$D$112,P108=$D$115),0,P107-R107)+IF(OR(S108=$D$112,S108=$D$115),0,S107-U107)+IF(OR(V108=$D$112,V108=$D$115),0,V107-X107)+IF(OR(Y108=$D$112,Y108=$D$115),0,Y107-AA107)+IF(OR(AB108=$D$112,AB108=$D$115),0,AB107-AD107)+IF(OR(AE108=$D$112,AE108=$D$115),0,AE107-AG107)+IF(OR(AH108=$D$112,AH108=$D$115),0,AH107-AJ107)+IF(OR(AK108=$D$112,AK108=$D$115),0,AK107-AM107)+IF(OR(AN108=$D$112,AN108=$D$115),0,AN107-AP107)+IF(OR(AQ108=$D$112,AQ108=$D$115),0,AQ107-AS107)+IF(OR(AT108=$D$112,AT108=$D$115),0,AT107-AV107)</f>
        <v>-27</v>
      </c>
      <c r="BA107" s="250"/>
      <c r="BB107" s="251"/>
      <c r="BC107" s="276">
        <f>(IF(OR(D108=$D$112,D108=$D$115),0,D107)+IF(OR(G108=$D$112,G108=$D$115),0,G107)+IF(OR(J108=$D$112,J108=$D$115),0,J107)+IF(OR(M108=$D$112,M108=$D$115),0,M107)+IF(OR(P108=$D$112,P108=$D$115),0,P107)+IF(OR(S108=$D$112,S108=$D$115),0,S107)+IF(OR(V108=$D$112,V108=$D$115),0,V107)+IF(OR(Y108=$D$112,Y108=$D$115),0,Y107)+IF(OR(AB108=$D$112,AB108=$D$115),0,AB107)+IF(OR(AE108=$D$112,AE108=$D$115),0,AE107)+IF(OR(AH108=$D$112,AH108=$D$115),0,AH107)+IF(OR(AK108=$D$112,AK108=$D$115),0,AK107)+IF(OR(AN108=$D$112,AN108=$D$115),0,AN107)+IF(OR(AQ108=$D$112,AQ108=$D$115),0,AQ107)+IF(OR(AT108=$D$112,AT108=$D$115),0,AT107))/(IF(OR(D108=$D$112,D108=$D$115),0,F107)+IF(OR(G108=$D$112,G108=$D$115),0,I107)+IF(OR(J108=$D$112,J108=$D$115),0,L107)+IF(OR(M108=$D$112,M108=$D$115),0,O107)+IF(OR(P108=$D$112,P108=$D$115),0,R107)+IF(OR(S108=$D$112,S108=$D$115),0,U107)+IF(OR(V108=$D$112,V108=$D$115),0,X107)+IF(OR(Y108=$D$112,Y108=$D$115),0,AA107)+IF(OR(AB108=$D$112,AB108=$D$115),0,AD107)+IF(OR(AE108=$D$112,AE108=$D$115),0,AG107)+IF(OR(AH108=$D$112,AH108=$D$115),0,AJ107)+IF(OR(AK108=$D$112,AK108=$D$115),0,AM107)+IF(OR(AN108=$D$112,AN108=$D$115),0,AP107)+IF(OR(AQ108=$D$112,AQ108=$D$115),0,AS107)+IF(OR(AT108=$D$112,AT108=$D$115),0,AV107))</f>
        <v>0.8783783783783784</v>
      </c>
      <c r="BD107" s="277"/>
      <c r="BE107" s="278"/>
      <c r="BF107" s="267">
        <f>_xlfn.RANK.EQ(AW107,$AW$65:$AY$109,0)</f>
        <v>5</v>
      </c>
      <c r="BG107" s="268"/>
      <c r="BH107" s="269"/>
      <c r="BI107">
        <v>6</v>
      </c>
    </row>
    <row r="108" spans="1:60" ht="13.5">
      <c r="A108" s="243"/>
      <c r="B108" s="244"/>
      <c r="C108" s="245"/>
      <c r="D108" s="87" t="str">
        <f>IF(AND(D107="",F107=""),"",IF(D107&gt;F107,IF(AND(D107=20,F107=0),$D$112,$D$111),IF(D107=F107,$D$113,IF(AND(D107=0,F107=20),$D$115,$D$114))))</f>
        <v>×</v>
      </c>
      <c r="E108" s="87"/>
      <c r="F108" s="88"/>
      <c r="G108" s="36">
        <f>IF(AND(G107="",I107=""),"",IF(G107&gt;I107,IF(AND(G107=20,I107=0),$D$112,$D$111),IF(G107=I107,$D$113,IF(AND(G107=0,I107=20),$D$115,$D$114))))</f>
      </c>
      <c r="H108" s="36"/>
      <c r="I108" s="37"/>
      <c r="J108" s="36">
        <f>IF(AND(J107="",L107=""),"",IF(J107&gt;L107,IF(AND(J107=20,L107=0),$D$112,$D$111),IF(J107=L107,$D$113,IF(AND(J107=0,L107=20),$D$115,$D$114))))</f>
      </c>
      <c r="K108" s="36"/>
      <c r="L108" s="37"/>
      <c r="M108" s="36">
        <f>IF(AND(M107="",O107=""),"",IF(M107&gt;O107,IF(AND(M107=20,O107=0),$D$112,$D$111),IF(M107=O107,$D$113,IF(AND(M107=0,O107=20),$D$115,$D$114))))</f>
      </c>
      <c r="N108" s="36"/>
      <c r="O108" s="37"/>
      <c r="P108" s="36">
        <f>IF(AND(P107="",R107=""),"",IF(P107&gt;R107,IF(AND(P107=20,R107=0),$D$112,$D$111),IF(P107=R107,$D$113,IF(AND(P107=0,R107=20),$D$115,$D$114))))</f>
      </c>
      <c r="Q108" s="36"/>
      <c r="R108" s="37"/>
      <c r="S108" s="197" t="str">
        <f>IF(AND(S107="",U107=""),"",IF(S107&gt;U107,IF(AND(S107=20,U107=0),$D$112,$D$111),IF(S107=U107,$D$113,IF(AND(S107=0,U107=20),$D$115,$D$114))))</f>
        <v>●</v>
      </c>
      <c r="T108" s="197"/>
      <c r="U108" s="198"/>
      <c r="V108" s="87" t="str">
        <f>IF(AND(V107="",X107=""),"",IF(V107&gt;X107,IF(AND(V107=20,X107=0),$D$112,$D$111),IF(V107=X107,$D$113,IF(AND(V107=0,X107=20),$D$115,$D$114))))</f>
        <v>○</v>
      </c>
      <c r="W108" s="87"/>
      <c r="X108" s="88"/>
      <c r="Y108" s="133" t="str">
        <f>IF(AND(Y107="",AA107=""),"",IF(Y107&gt;AA107,IF(AND(Y107=20,AA107=0),$D$112,$D$111),IF(Y107=AA107,$D$113,IF(AND(Y107=0,AA107=20),$D$115,$D$114))))</f>
        <v>×</v>
      </c>
      <c r="Z108" s="133"/>
      <c r="AA108" s="134"/>
      <c r="AB108" s="36">
        <f>IF(AND(AB107="",AD107=""),"",IF(AB107&gt;AD107,IF(AND(AB107=20,AD107=0),$D$112,$D$111),IF(AB107=AD107,$D$113,IF(AND(AB107=0,AD107=20),$D$115,$D$114))))</f>
      </c>
      <c r="AC108" s="36"/>
      <c r="AD108" s="37"/>
      <c r="AE108" s="36">
        <f>IF(AND(AE107="",AG107=""),"",IF(AE107&gt;AG107,IF(AND(AE107=20,AG107=0),$D$112,$D$111),IF(AE107=AG107,$D$113,IF(AND(AE107=0,AG107=20),$D$115,$D$114))))</f>
      </c>
      <c r="AF108" s="36"/>
      <c r="AG108" s="37"/>
      <c r="AH108" s="78" t="str">
        <f>IF(AND(AH107="",AJ107=""),"",IF(AH107&gt;AJ107,IF(AND(AH107=20,AJ107=0),$D$112,$D$111),IF(AH107=AJ107,$D$113,IF(AND(AH107=0,AJ107=20),$D$115,$D$114))))</f>
        <v>×</v>
      </c>
      <c r="AI108" s="78"/>
      <c r="AJ108" s="79"/>
      <c r="AK108" s="78" t="str">
        <f>IF(AND(AK107="",AM107=""),"",IF(AK107&gt;AM107,IF(AND(AK107=20,AM107=0),$D$112,$D$111),IF(AK107=AM107,$D$113,IF(AND(AK107=0,AM107=20),$D$115,$D$114))))</f>
        <v>○</v>
      </c>
      <c r="AL108" s="78"/>
      <c r="AM108" s="79"/>
      <c r="AN108" s="36">
        <f>IF(AND(AN107="",AP107=""),"",IF(AN107&gt;AP107,IF(AND(AN107=20,AP107=0),$D$112,$D$111),IF(AN107=AP107,$D$113,IF(AND(AN107=0,AP107=20),$D$115,$D$114))))</f>
      </c>
      <c r="AO108" s="36"/>
      <c r="AP108" s="37"/>
      <c r="AQ108" s="36">
        <f>IF(AND(AQ107="",AS107=""),"",IF(AQ107&gt;AS107,IF(AND(AQ107=20,AS107=0),$D$112,$D$111),IF(AQ107=AS107,$D$113,IF(AND(AQ107=0,AS107=20),$D$115,$D$114))))</f>
      </c>
      <c r="AR108" s="36"/>
      <c r="AS108" s="37"/>
      <c r="AT108" s="36">
        <f>IF(AND(AT107="",AV107=""),"",IF(AT107&gt;AV107,IF(AND(AT107=20,AV107=0),$D$112,$D$111),IF(AT107=AV107,$D$113,IF(AND(AT107=0,AV107=20),$D$115,$D$114))))</f>
      </c>
      <c r="AU108" s="36"/>
      <c r="AV108" s="37"/>
      <c r="AW108" s="252"/>
      <c r="AX108" s="253"/>
      <c r="AY108" s="254"/>
      <c r="AZ108" s="252"/>
      <c r="BA108" s="253"/>
      <c r="BB108" s="254"/>
      <c r="BC108" s="279"/>
      <c r="BD108" s="280"/>
      <c r="BE108" s="281"/>
      <c r="BF108" s="270"/>
      <c r="BG108" s="271"/>
      <c r="BH108" s="272"/>
    </row>
    <row r="109" spans="1:60" ht="13.5">
      <c r="A109" s="246"/>
      <c r="B109" s="247"/>
      <c r="C109" s="248"/>
      <c r="D109" s="90"/>
      <c r="E109" s="90"/>
      <c r="F109" s="91"/>
      <c r="G109" s="41"/>
      <c r="H109" s="42"/>
      <c r="I109" s="43"/>
      <c r="J109" s="41"/>
      <c r="K109" s="42"/>
      <c r="L109" s="43"/>
      <c r="M109" s="41"/>
      <c r="N109" s="42"/>
      <c r="O109" s="43"/>
      <c r="P109" s="38"/>
      <c r="Q109" s="39"/>
      <c r="R109" s="47"/>
      <c r="S109" s="202"/>
      <c r="T109" s="203"/>
      <c r="U109" s="204"/>
      <c r="V109" s="92"/>
      <c r="W109" s="93"/>
      <c r="X109" s="94"/>
      <c r="Y109" s="135"/>
      <c r="Z109" s="136"/>
      <c r="AA109" s="141"/>
      <c r="AB109" s="48"/>
      <c r="AC109" s="49"/>
      <c r="AD109" s="50"/>
      <c r="AE109" s="38"/>
      <c r="AF109" s="39"/>
      <c r="AG109" s="40"/>
      <c r="AH109" s="80"/>
      <c r="AI109" s="81"/>
      <c r="AJ109" s="82"/>
      <c r="AK109" s="80"/>
      <c r="AL109" s="81"/>
      <c r="AM109" s="82"/>
      <c r="AN109" s="38"/>
      <c r="AO109" s="39"/>
      <c r="AP109" s="40"/>
      <c r="AQ109" s="38"/>
      <c r="AR109" s="39"/>
      <c r="AS109" s="40"/>
      <c r="AT109" s="38"/>
      <c r="AU109" s="39"/>
      <c r="AV109" s="40"/>
      <c r="AW109" s="255"/>
      <c r="AX109" s="256"/>
      <c r="AY109" s="257"/>
      <c r="AZ109" s="255"/>
      <c r="BA109" s="256"/>
      <c r="BB109" s="257"/>
      <c r="BC109" s="282"/>
      <c r="BD109" s="283"/>
      <c r="BE109" s="284"/>
      <c r="BF109" s="273"/>
      <c r="BG109" s="274"/>
      <c r="BH109" s="275"/>
    </row>
    <row r="110" spans="3:66" ht="13.5">
      <c r="C110" s="34"/>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1"/>
      <c r="AD110" s="34"/>
      <c r="AE110" s="34"/>
      <c r="AF110" s="34"/>
      <c r="AG110" s="34"/>
      <c r="AH110" s="34"/>
      <c r="AI110" s="34"/>
      <c r="AJ110" s="34"/>
      <c r="AK110" s="34"/>
      <c r="AL110" s="34"/>
      <c r="AM110" s="34"/>
      <c r="AN110" s="34"/>
      <c r="AO110" s="34"/>
      <c r="AP110" s="34"/>
      <c r="AQ110" s="34"/>
      <c r="AR110" s="34"/>
      <c r="AS110" s="34"/>
      <c r="AT110" s="34"/>
      <c r="AU110" s="34"/>
      <c r="AV110" s="34"/>
      <c r="AW110" s="34"/>
      <c r="AX110" s="34"/>
      <c r="AY110" s="34"/>
      <c r="AZ110" s="34"/>
      <c r="BA110" s="34"/>
      <c r="BB110" s="34"/>
      <c r="BC110" s="34"/>
      <c r="BD110" s="34"/>
      <c r="BE110" s="36"/>
      <c r="BF110" s="36"/>
      <c r="BG110" s="36"/>
      <c r="BH110" s="36"/>
      <c r="BI110" s="36"/>
      <c r="BJ110" s="36"/>
      <c r="BK110" s="36"/>
      <c r="BL110" s="36"/>
      <c r="BM110" s="36"/>
      <c r="BN110" s="1"/>
    </row>
    <row r="111" spans="3:66" ht="13.5">
      <c r="C111" s="34"/>
      <c r="D111" s="34" t="s">
        <v>116</v>
      </c>
      <c r="E111" s="36" t="s">
        <v>117</v>
      </c>
      <c r="F111" s="56" t="s">
        <v>29</v>
      </c>
      <c r="G111" s="36"/>
      <c r="H111" s="36"/>
      <c r="I111" s="36" t="s">
        <v>117</v>
      </c>
      <c r="J111" s="56" t="s">
        <v>112</v>
      </c>
      <c r="K111" s="36"/>
      <c r="L111" s="36">
        <v>3</v>
      </c>
      <c r="M111" s="36"/>
      <c r="N111" s="36"/>
      <c r="O111" s="36"/>
      <c r="P111" s="36"/>
      <c r="Q111" s="36"/>
      <c r="R111" s="36"/>
      <c r="S111" s="36"/>
      <c r="T111" s="36"/>
      <c r="U111" s="36"/>
      <c r="V111" s="36"/>
      <c r="W111" s="36"/>
      <c r="X111" s="36"/>
      <c r="Y111" s="36"/>
      <c r="Z111" s="36"/>
      <c r="AA111" s="1"/>
      <c r="AD111" s="34"/>
      <c r="AE111" s="36"/>
      <c r="AF111" s="36"/>
      <c r="AG111" s="56"/>
      <c r="AH111" s="36"/>
      <c r="AI111" s="36"/>
      <c r="AJ111" s="36"/>
      <c r="AK111" s="36"/>
      <c r="AL111" s="36"/>
      <c r="AM111" s="36"/>
      <c r="AN111" s="36"/>
      <c r="AO111" s="36"/>
      <c r="AP111" s="36"/>
      <c r="AQ111" s="36"/>
      <c r="AR111" s="36"/>
      <c r="AS111" s="36"/>
      <c r="AT111" s="36"/>
      <c r="AU111" s="36"/>
      <c r="AV111" s="36"/>
      <c r="AW111" s="56"/>
      <c r="AX111" s="36"/>
      <c r="AY111" s="36"/>
      <c r="AZ111" s="36"/>
      <c r="BA111" s="36"/>
      <c r="BB111" s="36"/>
      <c r="BC111" s="36"/>
      <c r="BD111" s="36"/>
      <c r="BE111" s="36"/>
      <c r="BF111" s="36"/>
      <c r="BG111" s="36"/>
      <c r="BH111" s="36"/>
      <c r="BI111" s="36"/>
      <c r="BJ111" s="36"/>
      <c r="BK111" s="36"/>
      <c r="BL111" s="36"/>
      <c r="BM111" s="36"/>
      <c r="BN111" s="1"/>
    </row>
    <row r="112" spans="3:66" ht="13.5">
      <c r="C112" s="34"/>
      <c r="D112" s="34" t="s">
        <v>118</v>
      </c>
      <c r="E112" s="36" t="s">
        <v>117</v>
      </c>
      <c r="F112" s="56" t="s">
        <v>119</v>
      </c>
      <c r="G112" s="36"/>
      <c r="H112" s="36"/>
      <c r="I112" s="36" t="s">
        <v>117</v>
      </c>
      <c r="J112" s="56" t="s">
        <v>112</v>
      </c>
      <c r="K112" s="36"/>
      <c r="L112" s="36">
        <v>3</v>
      </c>
      <c r="M112" s="36"/>
      <c r="N112" s="36"/>
      <c r="O112" s="36"/>
      <c r="P112" s="36"/>
      <c r="Q112" s="36"/>
      <c r="R112" s="36"/>
      <c r="S112" s="36"/>
      <c r="T112" s="36"/>
      <c r="U112" s="36"/>
      <c r="V112" s="36"/>
      <c r="W112" s="36"/>
      <c r="X112" s="36"/>
      <c r="Y112" s="36"/>
      <c r="Z112" s="36"/>
      <c r="AA112" s="1"/>
      <c r="AD112" s="34"/>
      <c r="AE112" s="36"/>
      <c r="AF112" s="36"/>
      <c r="AG112" s="56"/>
      <c r="AH112" s="36"/>
      <c r="AI112" s="36"/>
      <c r="AJ112" s="36"/>
      <c r="AK112" s="36"/>
      <c r="AL112" s="36"/>
      <c r="AM112" s="36"/>
      <c r="AN112" s="36"/>
      <c r="AO112" s="36"/>
      <c r="AP112" s="36"/>
      <c r="AQ112" s="36"/>
      <c r="AR112" s="36"/>
      <c r="AS112" s="36"/>
      <c r="AT112" s="36"/>
      <c r="AU112" s="36"/>
      <c r="AV112" s="36"/>
      <c r="AW112" s="56"/>
      <c r="AX112" s="36"/>
      <c r="AY112" s="36"/>
      <c r="AZ112" s="36"/>
      <c r="BA112" s="36"/>
      <c r="BB112" s="36"/>
      <c r="BC112" s="36"/>
      <c r="BD112" s="36"/>
      <c r="BE112" s="36"/>
      <c r="BF112" s="36"/>
      <c r="BG112" s="36"/>
      <c r="BH112" s="36"/>
      <c r="BI112" s="36"/>
      <c r="BJ112" s="36"/>
      <c r="BK112" s="36"/>
      <c r="BL112" s="36"/>
      <c r="BM112" s="36"/>
      <c r="BN112" s="1"/>
    </row>
    <row r="113" spans="3:66" ht="13.5">
      <c r="C113" s="34"/>
      <c r="D113" s="34" t="s">
        <v>120</v>
      </c>
      <c r="E113" s="36" t="s">
        <v>117</v>
      </c>
      <c r="F113" s="56" t="s">
        <v>31</v>
      </c>
      <c r="G113" s="36"/>
      <c r="H113" s="36"/>
      <c r="I113" s="36" t="s">
        <v>117</v>
      </c>
      <c r="J113" s="56" t="s">
        <v>112</v>
      </c>
      <c r="K113" s="36"/>
      <c r="L113" s="36">
        <v>2</v>
      </c>
      <c r="M113" s="36"/>
      <c r="N113" s="36"/>
      <c r="O113" s="36"/>
      <c r="P113" s="36"/>
      <c r="Q113" s="36"/>
      <c r="R113" s="36"/>
      <c r="S113" s="36"/>
      <c r="T113" s="36"/>
      <c r="U113" s="36"/>
      <c r="V113" s="36"/>
      <c r="W113" s="36"/>
      <c r="X113" s="36"/>
      <c r="Y113" s="36"/>
      <c r="Z113" s="36"/>
      <c r="AA113" s="1"/>
      <c r="AD113" s="34"/>
      <c r="AE113" s="36"/>
      <c r="AF113" s="36"/>
      <c r="AG113" s="56"/>
      <c r="AH113" s="36"/>
      <c r="AI113" s="36"/>
      <c r="AJ113" s="36"/>
      <c r="AK113" s="36"/>
      <c r="AL113" s="36"/>
      <c r="AM113" s="36"/>
      <c r="AN113" s="36"/>
      <c r="AO113" s="36"/>
      <c r="AP113" s="36"/>
      <c r="AQ113" s="36"/>
      <c r="AR113" s="36"/>
      <c r="AS113" s="36"/>
      <c r="AT113" s="36"/>
      <c r="AU113" s="36"/>
      <c r="AV113" s="36"/>
      <c r="AW113" s="56"/>
      <c r="AX113" s="36"/>
      <c r="AY113" s="36"/>
      <c r="AZ113" s="36"/>
      <c r="BA113" s="36"/>
      <c r="BB113" s="36"/>
      <c r="BC113" s="36"/>
      <c r="BD113" s="36"/>
      <c r="BE113" s="36"/>
      <c r="BF113" s="36"/>
      <c r="BG113" s="36"/>
      <c r="BH113" s="36"/>
      <c r="BI113" s="36"/>
      <c r="BJ113" s="36"/>
      <c r="BK113" s="36"/>
      <c r="BL113" s="36"/>
      <c r="BM113" s="36"/>
      <c r="BN113" s="1"/>
    </row>
    <row r="114" spans="3:66" ht="13.5">
      <c r="C114" s="34"/>
      <c r="D114" s="34" t="s">
        <v>121</v>
      </c>
      <c r="E114" s="36" t="s">
        <v>117</v>
      </c>
      <c r="F114" s="56" t="s">
        <v>33</v>
      </c>
      <c r="G114" s="36"/>
      <c r="H114" s="36"/>
      <c r="I114" s="36" t="s">
        <v>117</v>
      </c>
      <c r="J114" s="56" t="s">
        <v>112</v>
      </c>
      <c r="K114" s="36"/>
      <c r="L114" s="36">
        <v>1</v>
      </c>
      <c r="M114" s="36"/>
      <c r="N114" s="36"/>
      <c r="O114" s="36"/>
      <c r="P114" s="36"/>
      <c r="Q114" s="36"/>
      <c r="R114" s="36"/>
      <c r="S114" s="36"/>
      <c r="T114" s="36"/>
      <c r="U114" s="36"/>
      <c r="V114" s="36"/>
      <c r="W114" s="36"/>
      <c r="X114" s="36"/>
      <c r="Y114" s="36"/>
      <c r="Z114" s="36"/>
      <c r="AA114" s="1"/>
      <c r="AD114" s="34"/>
      <c r="AE114" s="36"/>
      <c r="AF114" s="36"/>
      <c r="AG114" s="56"/>
      <c r="AH114" s="36"/>
      <c r="AI114" s="36"/>
      <c r="AJ114" s="36"/>
      <c r="AK114" s="36"/>
      <c r="AL114" s="36"/>
      <c r="AM114" s="36"/>
      <c r="AN114" s="36"/>
      <c r="AO114" s="36"/>
      <c r="AP114" s="36"/>
      <c r="AQ114" s="36"/>
      <c r="AR114" s="36"/>
      <c r="AS114" s="36"/>
      <c r="AT114" s="36"/>
      <c r="AU114" s="36"/>
      <c r="AV114" s="36"/>
      <c r="AW114" s="56"/>
      <c r="AX114" s="36"/>
      <c r="AY114" s="36"/>
      <c r="AZ114" s="36"/>
      <c r="BA114" s="36"/>
      <c r="BB114" s="36"/>
      <c r="BC114" s="36"/>
      <c r="BD114" s="36"/>
      <c r="BE114" s="36"/>
      <c r="BF114" s="36"/>
      <c r="BG114" s="36"/>
      <c r="BH114" s="36"/>
      <c r="BI114" s="36"/>
      <c r="BJ114" s="36"/>
      <c r="BK114" s="36"/>
      <c r="BL114" s="36"/>
      <c r="BM114" s="36"/>
      <c r="BN114" s="1"/>
    </row>
    <row r="115" spans="3:51" ht="13.5">
      <c r="C115" s="45"/>
      <c r="D115" s="34" t="s">
        <v>122</v>
      </c>
      <c r="E115" s="36" t="s">
        <v>117</v>
      </c>
      <c r="F115" s="57" t="s">
        <v>123</v>
      </c>
      <c r="I115" s="36" t="s">
        <v>117</v>
      </c>
      <c r="J115" s="56" t="s">
        <v>112</v>
      </c>
      <c r="L115" s="34">
        <v>0</v>
      </c>
      <c r="AD115" s="45"/>
      <c r="AE115" s="34"/>
      <c r="AF115" s="36"/>
      <c r="AG115" s="57"/>
      <c r="AJ115" s="36"/>
      <c r="AM115" s="36"/>
      <c r="AP115" s="36"/>
      <c r="AS115" s="36"/>
      <c r="AV115" s="36"/>
      <c r="AW115" s="56"/>
      <c r="AY115" s="34"/>
    </row>
    <row r="116" spans="3:51" ht="13.5">
      <c r="C116" s="45"/>
      <c r="D116" s="34"/>
      <c r="E116" s="36"/>
      <c r="F116" s="57"/>
      <c r="I116" s="36"/>
      <c r="J116" s="56"/>
      <c r="L116" s="34"/>
      <c r="AD116" s="45"/>
      <c r="AE116" s="34"/>
      <c r="AF116" s="36"/>
      <c r="AG116" s="57"/>
      <c r="AJ116" s="36"/>
      <c r="AM116" s="36"/>
      <c r="AP116" s="36"/>
      <c r="AS116" s="36"/>
      <c r="AV116" s="36"/>
      <c r="AW116" s="56"/>
      <c r="AY116" s="34"/>
    </row>
    <row r="117" spans="1:30" ht="13.5">
      <c r="A117" s="58" t="s">
        <v>124</v>
      </c>
      <c r="E117" s="230">
        <v>44684</v>
      </c>
      <c r="F117" s="230"/>
      <c r="G117" s="230"/>
      <c r="H117" s="83"/>
      <c r="AD117" s="58"/>
    </row>
    <row r="118" spans="1:30" ht="13.5">
      <c r="A118" s="29"/>
      <c r="E118" s="230">
        <v>44685</v>
      </c>
      <c r="F118" s="230"/>
      <c r="G118" s="230"/>
      <c r="H118" s="97"/>
      <c r="AD118" s="29"/>
    </row>
    <row r="119" spans="1:30" ht="13.5">
      <c r="A119" s="29"/>
      <c r="E119" s="230">
        <v>44686</v>
      </c>
      <c r="F119" s="230"/>
      <c r="G119" s="230"/>
      <c r="H119" s="98"/>
      <c r="AD119" s="29"/>
    </row>
    <row r="120" spans="1:30" ht="13.5">
      <c r="A120" s="29"/>
      <c r="E120" s="230">
        <v>44688</v>
      </c>
      <c r="F120" s="230"/>
      <c r="G120" s="230"/>
      <c r="H120" s="116"/>
      <c r="AD120" s="29"/>
    </row>
    <row r="121" spans="1:30" ht="13.5">
      <c r="A121" s="29"/>
      <c r="E121" s="230">
        <v>44689</v>
      </c>
      <c r="F121" s="230"/>
      <c r="G121" s="230"/>
      <c r="H121" s="117"/>
      <c r="AD121" s="29"/>
    </row>
    <row r="122" spans="1:30" ht="13.5">
      <c r="A122" s="29"/>
      <c r="E122" s="230">
        <v>44695</v>
      </c>
      <c r="F122" s="230"/>
      <c r="G122" s="230"/>
      <c r="H122" s="143"/>
      <c r="AD122" s="29"/>
    </row>
    <row r="123" spans="1:30" ht="13.5">
      <c r="A123" s="29"/>
      <c r="E123" s="230">
        <v>44696</v>
      </c>
      <c r="F123" s="230"/>
      <c r="G123" s="230"/>
      <c r="H123" s="165"/>
      <c r="AD123" s="29"/>
    </row>
    <row r="124" spans="1:30" ht="13.5">
      <c r="A124" s="29"/>
      <c r="E124" s="230">
        <v>44710</v>
      </c>
      <c r="F124" s="230"/>
      <c r="G124" s="230"/>
      <c r="H124" s="170"/>
      <c r="AD124" s="29"/>
    </row>
    <row r="125" spans="1:30" ht="13.5">
      <c r="A125" s="29"/>
      <c r="E125" s="230">
        <v>44716</v>
      </c>
      <c r="F125" s="230"/>
      <c r="G125" s="230"/>
      <c r="H125" s="171"/>
      <c r="AD125" s="29"/>
    </row>
    <row r="126" spans="1:30" ht="13.5">
      <c r="A126" s="29"/>
      <c r="E126" s="230">
        <v>44717</v>
      </c>
      <c r="F126" s="230"/>
      <c r="G126" s="230"/>
      <c r="H126" s="172"/>
      <c r="AD126" s="29"/>
    </row>
    <row r="127" spans="1:30" ht="13.5">
      <c r="A127" s="58"/>
      <c r="E127" s="230">
        <v>44723</v>
      </c>
      <c r="F127" s="230"/>
      <c r="G127" s="230"/>
      <c r="H127" s="207"/>
      <c r="AD127" s="58"/>
    </row>
    <row r="128" spans="3:30" ht="13.5">
      <c r="C128" s="45"/>
      <c r="AD128" s="45"/>
    </row>
    <row r="129" spans="1:60" ht="13.5" customHeight="1">
      <c r="A129" s="258" t="s">
        <v>125</v>
      </c>
      <c r="B129" s="259"/>
      <c r="C129" s="260"/>
      <c r="D129" s="240" t="str">
        <f>A132</f>
        <v>いぶき野</v>
      </c>
      <c r="E129" s="241"/>
      <c r="F129" s="242"/>
      <c r="G129" s="240" t="str">
        <f>A135</f>
        <v>荏田南</v>
      </c>
      <c r="H129" s="241"/>
      <c r="I129" s="242"/>
      <c r="J129" s="240" t="str">
        <f>A138</f>
        <v>榎が丘</v>
      </c>
      <c r="K129" s="241"/>
      <c r="L129" s="242"/>
      <c r="M129" s="240" t="str">
        <f>A141</f>
        <v>駒岡</v>
      </c>
      <c r="N129" s="241"/>
      <c r="O129" s="242"/>
      <c r="P129" s="240" t="str">
        <f>A144</f>
        <v>新吉田</v>
      </c>
      <c r="Q129" s="241"/>
      <c r="R129" s="242"/>
      <c r="S129" s="240" t="str">
        <f>A147</f>
        <v>十日市場</v>
      </c>
      <c r="T129" s="241"/>
      <c r="U129" s="242"/>
      <c r="V129" s="240" t="str">
        <f>A150</f>
        <v>中山</v>
      </c>
      <c r="W129" s="241"/>
      <c r="X129" s="242"/>
      <c r="Y129" s="240" t="str">
        <f>A153</f>
        <v>長津田第二</v>
      </c>
      <c r="Z129" s="241"/>
      <c r="AA129" s="242"/>
      <c r="AB129" s="240" t="str">
        <f>A156</f>
        <v>西寺尾第二</v>
      </c>
      <c r="AC129" s="241"/>
      <c r="AD129" s="242"/>
      <c r="AE129" s="240" t="str">
        <f>A159</f>
        <v>東本郷</v>
      </c>
      <c r="AF129" s="241"/>
      <c r="AG129" s="242"/>
      <c r="AH129" s="240" t="str">
        <f>A162</f>
        <v>ラビッツ</v>
      </c>
      <c r="AI129" s="241"/>
      <c r="AJ129" s="242"/>
      <c r="AK129" s="240" t="str">
        <f>A165</f>
        <v>山内</v>
      </c>
      <c r="AL129" s="241"/>
      <c r="AM129" s="242"/>
      <c r="AN129" s="240" t="str">
        <f>A168</f>
        <v>山田</v>
      </c>
      <c r="AO129" s="241"/>
      <c r="AP129" s="242"/>
      <c r="AQ129" s="240" t="str">
        <f>A171</f>
        <v>-</v>
      </c>
      <c r="AR129" s="241"/>
      <c r="AS129" s="242"/>
      <c r="AT129" s="240" t="str">
        <f>A174</f>
        <v>-</v>
      </c>
      <c r="AU129" s="241"/>
      <c r="AV129" s="242"/>
      <c r="AW129" s="249" t="s">
        <v>112</v>
      </c>
      <c r="AX129" s="250"/>
      <c r="AY129" s="251"/>
      <c r="AZ129" s="249" t="s">
        <v>113</v>
      </c>
      <c r="BA129" s="250"/>
      <c r="BB129" s="251"/>
      <c r="BC129" s="231" t="s">
        <v>114</v>
      </c>
      <c r="BD129" s="232"/>
      <c r="BE129" s="233"/>
      <c r="BF129" s="249" t="s">
        <v>115</v>
      </c>
      <c r="BG129" s="250"/>
      <c r="BH129" s="251"/>
    </row>
    <row r="130" spans="1:60" ht="13.5">
      <c r="A130" s="261"/>
      <c r="B130" s="262"/>
      <c r="C130" s="263"/>
      <c r="D130" s="243"/>
      <c r="E130" s="244"/>
      <c r="F130" s="245"/>
      <c r="G130" s="243"/>
      <c r="H130" s="244"/>
      <c r="I130" s="245"/>
      <c r="J130" s="243"/>
      <c r="K130" s="244"/>
      <c r="L130" s="245"/>
      <c r="M130" s="243"/>
      <c r="N130" s="244"/>
      <c r="O130" s="245"/>
      <c r="P130" s="243"/>
      <c r="Q130" s="244"/>
      <c r="R130" s="245"/>
      <c r="S130" s="243"/>
      <c r="T130" s="244"/>
      <c r="U130" s="245"/>
      <c r="V130" s="243"/>
      <c r="W130" s="244"/>
      <c r="X130" s="245"/>
      <c r="Y130" s="243"/>
      <c r="Z130" s="244"/>
      <c r="AA130" s="245"/>
      <c r="AB130" s="243"/>
      <c r="AC130" s="244"/>
      <c r="AD130" s="245"/>
      <c r="AE130" s="243"/>
      <c r="AF130" s="244"/>
      <c r="AG130" s="245"/>
      <c r="AH130" s="243"/>
      <c r="AI130" s="244"/>
      <c r="AJ130" s="245"/>
      <c r="AK130" s="243"/>
      <c r="AL130" s="244"/>
      <c r="AM130" s="245"/>
      <c r="AN130" s="243"/>
      <c r="AO130" s="244"/>
      <c r="AP130" s="245"/>
      <c r="AQ130" s="243"/>
      <c r="AR130" s="244"/>
      <c r="AS130" s="245"/>
      <c r="AT130" s="243"/>
      <c r="AU130" s="244"/>
      <c r="AV130" s="245"/>
      <c r="AW130" s="252"/>
      <c r="AX130" s="253"/>
      <c r="AY130" s="254"/>
      <c r="AZ130" s="252"/>
      <c r="BA130" s="253"/>
      <c r="BB130" s="254"/>
      <c r="BC130" s="234"/>
      <c r="BD130" s="235"/>
      <c r="BE130" s="236"/>
      <c r="BF130" s="252"/>
      <c r="BG130" s="253"/>
      <c r="BH130" s="254"/>
    </row>
    <row r="131" spans="1:60" ht="13.5">
      <c r="A131" s="264"/>
      <c r="B131" s="265"/>
      <c r="C131" s="266"/>
      <c r="D131" s="246"/>
      <c r="E131" s="247"/>
      <c r="F131" s="248"/>
      <c r="G131" s="246"/>
      <c r="H131" s="247"/>
      <c r="I131" s="248"/>
      <c r="J131" s="246"/>
      <c r="K131" s="247"/>
      <c r="L131" s="248"/>
      <c r="M131" s="246"/>
      <c r="N131" s="247"/>
      <c r="O131" s="248"/>
      <c r="P131" s="246"/>
      <c r="Q131" s="247"/>
      <c r="R131" s="248"/>
      <c r="S131" s="246"/>
      <c r="T131" s="247"/>
      <c r="U131" s="248"/>
      <c r="V131" s="246"/>
      <c r="W131" s="247"/>
      <c r="X131" s="248"/>
      <c r="Y131" s="246"/>
      <c r="Z131" s="247"/>
      <c r="AA131" s="248"/>
      <c r="AB131" s="246"/>
      <c r="AC131" s="247"/>
      <c r="AD131" s="248"/>
      <c r="AE131" s="246"/>
      <c r="AF131" s="247"/>
      <c r="AG131" s="248"/>
      <c r="AH131" s="246"/>
      <c r="AI131" s="247"/>
      <c r="AJ131" s="248"/>
      <c r="AK131" s="246"/>
      <c r="AL131" s="247"/>
      <c r="AM131" s="248"/>
      <c r="AN131" s="246"/>
      <c r="AO131" s="247"/>
      <c r="AP131" s="248"/>
      <c r="AQ131" s="246"/>
      <c r="AR131" s="247"/>
      <c r="AS131" s="248"/>
      <c r="AT131" s="246"/>
      <c r="AU131" s="247"/>
      <c r="AV131" s="248"/>
      <c r="AW131" s="255"/>
      <c r="AX131" s="256"/>
      <c r="AY131" s="257"/>
      <c r="AZ131" s="255"/>
      <c r="BA131" s="256"/>
      <c r="BB131" s="257"/>
      <c r="BC131" s="237"/>
      <c r="BD131" s="238"/>
      <c r="BE131" s="239"/>
      <c r="BF131" s="255"/>
      <c r="BG131" s="256"/>
      <c r="BH131" s="257"/>
    </row>
    <row r="132" spans="1:61" ht="13.5">
      <c r="A132" s="240" t="s">
        <v>158</v>
      </c>
      <c r="B132" s="241"/>
      <c r="C132" s="242"/>
      <c r="D132" s="31"/>
      <c r="E132" s="31">
        <f>IF(COUNTBLANK(D132)=0,"-","")</f>
      </c>
      <c r="F132" s="32"/>
      <c r="G132" s="99">
        <v>33</v>
      </c>
      <c r="H132" s="100"/>
      <c r="I132" s="101">
        <v>35</v>
      </c>
      <c r="J132" s="59"/>
      <c r="K132" s="33"/>
      <c r="L132" s="60"/>
      <c r="M132" s="193">
        <v>43</v>
      </c>
      <c r="N132" s="194"/>
      <c r="O132" s="195">
        <v>33</v>
      </c>
      <c r="P132" s="130">
        <v>54</v>
      </c>
      <c r="Q132" s="131"/>
      <c r="R132" s="132">
        <v>12</v>
      </c>
      <c r="S132" s="130">
        <v>37</v>
      </c>
      <c r="T132" s="131"/>
      <c r="U132" s="132">
        <v>39</v>
      </c>
      <c r="V132" s="59"/>
      <c r="W132" s="33"/>
      <c r="X132" s="60"/>
      <c r="Y132" s="59"/>
      <c r="Z132" s="33"/>
      <c r="AA132" s="60"/>
      <c r="AB132" s="84">
        <v>63</v>
      </c>
      <c r="AC132" s="85"/>
      <c r="AD132" s="86">
        <v>11</v>
      </c>
      <c r="AE132" s="59"/>
      <c r="AF132" s="33"/>
      <c r="AG132" s="60"/>
      <c r="AH132" s="59"/>
      <c r="AI132" s="33"/>
      <c r="AJ132" s="60"/>
      <c r="AK132" s="156">
        <v>39</v>
      </c>
      <c r="AL132" s="157"/>
      <c r="AM132" s="158">
        <v>63</v>
      </c>
      <c r="AN132" s="59"/>
      <c r="AO132" s="33"/>
      <c r="AP132" s="60"/>
      <c r="AQ132" s="59"/>
      <c r="AR132" s="33"/>
      <c r="AS132" s="60"/>
      <c r="AT132" s="59"/>
      <c r="AU132" s="33">
        <f>IF(COUNTBLANK(AT132)=0,"-","")</f>
      </c>
      <c r="AV132" s="60"/>
      <c r="AW132" s="249">
        <f>COUNTIF(D133:AV133,$D$111)*$L$111+COUNTIF(D133:AV133,$D$112)*$L$112+COUNTIF(D133:AV133,$D$113)*$L$113+COUNTIF(D133:AV133,$D$114)</f>
        <v>12</v>
      </c>
      <c r="AX132" s="250"/>
      <c r="AY132" s="251"/>
      <c r="AZ132" s="249">
        <f>IF(OR(D133=$D$112,D133=$D$115),0,D132-F132)+IF(OR(G133=$D$112,G133=$D$115),0,G132-I132)+IF(OR(J133=$D$112,J133=$D$115),0,J132-L132)+IF(OR(M133=$D$112,M133=$D$115),0,M132-O132)+IF(OR(P133=$D$112,P133=$D$115),0,P132-R132)+IF(OR(S133=$D$112,S133=$D$115),0,S132-U132)+IF(OR(V133=$D$112,V133=$D$115),0,V132-X132)+IF(OR(Y133=$D$112,Y133=$D$115),0,Y132-AA132)+IF(OR(AB133=$D$112,AB133=$D$115),0,AB132-AD132)+IF(OR(AE133=$D$112,AE133=$D$115),0,AE132-AG132)+IF(OR(AH133=$D$112,AH133=$D$115),0,AH132-AJ132)+IF(OR(AK133=$D$112,AK133=$D$115),0,AK132-AM132)+IF(OR(AN133=$D$112,AN133=$D$115),0,AN132-AP132)+IF(OR(AQ133=$D$112,AQ133=$D$115),0,AQ132-AS132)+IF(OR(AT133=$D$112,AT133=$D$115),0,AT132-AV132)</f>
        <v>76</v>
      </c>
      <c r="BA132" s="250"/>
      <c r="BB132" s="251"/>
      <c r="BC132" s="276">
        <f>(IF(OR(D133=$D$112,D133=$D$115),0,D132)+IF(OR(G133=$D$112,G133=$D$115),0,G132)+IF(OR(J133=$D$112,J133=$D$115),0,J132)+IF(OR(M133=$D$112,M133=$D$115),0,M132)+IF(OR(P133=$D$112,P133=$D$115),0,P132)+IF(OR(S133=$D$112,S133=$D$115),0,S132)+IF(OR(V133=$D$112,V133=$D$115),0,V132)+IF(OR(Y133=$D$112,Y133=$D$115),0,Y132)+IF(OR(AB133=$D$112,AB133=$D$115),0,AB132)+IF(OR(AE133=$D$112,AE133=$D$115),0,AE132)+IF(OR(AH133=$D$112,AH133=$D$115),0,AH132)+IF(OR(AK133=$D$112,AK133=$D$115),0,AK132)+IF(OR(AN133=$D$112,AN133=$D$115),0,AN132)+IF(OR(AQ133=$D$112,AQ133=$D$115),0,AQ132)+IF(OR(AT133=$D$112,AT133=$D$115),0,AT132))/(IF(OR(D133=$D$112,D133=$D$115),0,F132)+IF(OR(G133=$D$112,G133=$D$115),0,I132)+IF(OR(J133=$D$112,J133=$D$115),0,L132)+IF(OR(M133=$D$112,M133=$D$115),0,O132)+IF(OR(P133=$D$112,P133=$D$115),0,R132)+IF(OR(S133=$D$112,S133=$D$115),0,U132)+IF(OR(V133=$D$112,V133=$D$115),0,X132)+IF(OR(Y133=$D$112,Y133=$D$115),0,AA132)+IF(OR(AB133=$D$112,AB133=$D$115),0,AD132)+IF(OR(AE133=$D$112,AE133=$D$115),0,AG132)+IF(OR(AH133=$D$112,AH133=$D$115),0,AJ132)+IF(OR(AK133=$D$112,AK133=$D$115),0,AM132)+IF(OR(AN133=$D$112,AN133=$D$115),0,AP132)+IF(OR(AQ133=$D$112,AQ133=$D$115),0,AS132)+IF(OR(AT133=$D$112,AT133=$D$115),0,AV132))</f>
        <v>1.3937823834196892</v>
      </c>
      <c r="BD132" s="277"/>
      <c r="BE132" s="278"/>
      <c r="BF132" s="267">
        <f>_xlfn.RANK.EQ(AW132,$AW$132:$AY$170,0)</f>
        <v>6</v>
      </c>
      <c r="BG132" s="268"/>
      <c r="BH132" s="269"/>
      <c r="BI132">
        <v>6</v>
      </c>
    </row>
    <row r="133" spans="1:60" ht="13.5">
      <c r="A133" s="243"/>
      <c r="B133" s="244"/>
      <c r="C133" s="245"/>
      <c r="D133" s="36">
        <f>IF(AND(D132="",F132=""),"",IF(D132&gt;F132,IF(AND(D132=20,F132=0),$D$112,$D$111),IF(D132=F132,$D$113,IF(AND(D132=0,F132=20),$D$115,$D$114))))</f>
      </c>
      <c r="E133" s="36"/>
      <c r="F133" s="37"/>
      <c r="G133" s="111" t="str">
        <f>IF(AND(G132="",I132=""),"",IF(G132&gt;I132,IF(AND(G132=20,I132=0),$D$112,$D$111),IF(G132=I132,$D$113,IF(AND(G132=0,I132=20),$D$115,$D$114))))</f>
        <v>×</v>
      </c>
      <c r="H133" s="102"/>
      <c r="I133" s="103"/>
      <c r="J133" s="35">
        <f>IF(AND(J132="",L132=""),"",IF(J132&gt;L132,IF(AND(J132=20,L132=0),$D$112,$D$111),IF(J132=L132,$D$113,IF(AND(J132=0,L132=20),$D$115,$D$114))))</f>
      </c>
      <c r="K133" s="36"/>
      <c r="L133" s="37"/>
      <c r="M133" s="196" t="str">
        <f>IF(AND(M132="",O132=""),"",IF(M132&gt;O132,IF(AND(M132=20,O132=0),$D$112,$D$111),IF(M132=O132,$D$113,IF(AND(M132=0,O132=20),$D$115,$D$114))))</f>
        <v>○</v>
      </c>
      <c r="N133" s="197"/>
      <c r="O133" s="198"/>
      <c r="P133" s="142" t="str">
        <f>IF(AND(P132="",R132=""),"",IF(P132&gt;R132,IF(AND(P132=20,R132=0),$D$112,$D$111),IF(P132=R132,$D$113,IF(AND(P132=0,R132=20),$D$115,$D$114))))</f>
        <v>○</v>
      </c>
      <c r="Q133" s="133"/>
      <c r="R133" s="134"/>
      <c r="S133" s="142" t="str">
        <f>IF(AND(S132="",U132=""),"",IF(S132&gt;U132,IF(AND(S132=20,U132=0),$D$112,$D$111),IF(S132=U132,$D$113,IF(AND(S132=0,U132=20),$D$115,$D$114))))</f>
        <v>×</v>
      </c>
      <c r="T133" s="133"/>
      <c r="U133" s="134"/>
      <c r="V133" s="35">
        <f>IF(AND(V132="",X132=""),"",IF(V132&gt;X132,IF(AND(V132=20,X132=0),$D$112,$D$111),IF(V132=X132,$D$113,IF(AND(V132=0,X132=20),$D$115,$D$114))))</f>
      </c>
      <c r="W133" s="36"/>
      <c r="X133" s="37"/>
      <c r="Y133" s="35">
        <f>IF(AND(Y132="",AA132=""),"",IF(Y132&gt;AA132,IF(AND(Y132=20,AA132=0),$D$112,$D$111),IF(Y132=AA132,$D$113,IF(AND(Y132=0,AA132=20),$D$115,$D$114))))</f>
      </c>
      <c r="Z133" s="36"/>
      <c r="AA133" s="37"/>
      <c r="AB133" s="95" t="str">
        <f>IF(AND(AB132="",AD132=""),"",IF(AB132&gt;AD132,IF(AND(AB132=20,AD132=0),$D$112,$D$111),IF(AB132=AD132,$D$113,IF(AND(AB132=0,AD132=20),$D$115,$D$114))))</f>
        <v>○</v>
      </c>
      <c r="AC133" s="87"/>
      <c r="AD133" s="88"/>
      <c r="AE133" s="35">
        <f>IF(AND(AE132="",AG132=""),"",IF(AE132&gt;AG132,IF(AND(AE132=20,AG132=0),$D$112,$D$111),IF(AE132=AG132,$D$113,IF(AND(AE132=0,AG132=20),$D$115,$D$114))))</f>
      </c>
      <c r="AF133" s="36"/>
      <c r="AG133" s="37"/>
      <c r="AH133" s="35">
        <f>IF(AND(AH132="",AJ132=""),"",IF(AH132&gt;AJ132,IF(AND(AH132=20,AJ132=0),$D$112,$D$111),IF(AH132=AJ132,$D$113,IF(AND(AH132=0,AJ132=20),$D$115,$D$114))))</f>
      </c>
      <c r="AI133" s="36"/>
      <c r="AJ133" s="37"/>
      <c r="AK133" s="159" t="str">
        <f>IF(AND(AK132="",AM132=""),"",IF(AK132&gt;AM132,IF(AND(AK132=20,AM132=0),$D$112,$D$111),IF(AK132=AM132,$D$113,IF(AND(AK132=0,AM132=20),$D$115,$D$114))))</f>
        <v>×</v>
      </c>
      <c r="AL133" s="160"/>
      <c r="AM133" s="161"/>
      <c r="AN133" s="35">
        <f>IF(AND(AN132="",AP132=""),"",IF(AN132&gt;AP132,IF(AND(AN132=20,AP132=0),$D$112,$D$111),IF(AN132=AP132,$D$113,IF(AND(AN132=0,AP132=20),$D$115,$D$114))))</f>
      </c>
      <c r="AO133" s="36"/>
      <c r="AP133" s="37"/>
      <c r="AQ133" s="35">
        <f>IF(AND(AQ132="",AS132=""),"",IF(AQ132&gt;AS132,IF(AND(AQ132=20,AS132=0),$D$112,$D$111),IF(AQ132=AS132,$D$113,IF(AND(AQ132=0,AS132=20),$D$115,$D$114))))</f>
      </c>
      <c r="AR133" s="36"/>
      <c r="AS133" s="37"/>
      <c r="AT133" s="35">
        <f>IF(AND(AT132="",AV132=""),"",IF(AT132&gt;AV132,IF(AND(AT132=20,AV132=0),$D$112,$D$111),IF(AT132=AV132,$D$113,IF(AND(AT132=0,AV132=20),$D$115,$D$114))))</f>
      </c>
      <c r="AU133" s="36"/>
      <c r="AV133" s="37"/>
      <c r="AW133" s="252"/>
      <c r="AX133" s="253"/>
      <c r="AY133" s="254"/>
      <c r="AZ133" s="252"/>
      <c r="BA133" s="253"/>
      <c r="BB133" s="254"/>
      <c r="BC133" s="279"/>
      <c r="BD133" s="280"/>
      <c r="BE133" s="281"/>
      <c r="BF133" s="270"/>
      <c r="BG133" s="271"/>
      <c r="BH133" s="272"/>
    </row>
    <row r="134" spans="1:60" ht="13.5">
      <c r="A134" s="246"/>
      <c r="B134" s="247"/>
      <c r="C134" s="248"/>
      <c r="D134" s="42"/>
      <c r="E134" s="42"/>
      <c r="F134" s="43"/>
      <c r="G134" s="104"/>
      <c r="H134" s="105"/>
      <c r="I134" s="106"/>
      <c r="J134" s="41"/>
      <c r="K134" s="42"/>
      <c r="L134" s="43"/>
      <c r="M134" s="199"/>
      <c r="N134" s="200"/>
      <c r="O134" s="201"/>
      <c r="P134" s="138"/>
      <c r="Q134" s="139"/>
      <c r="R134" s="141"/>
      <c r="S134" s="135"/>
      <c r="T134" s="136"/>
      <c r="U134" s="141"/>
      <c r="V134" s="48"/>
      <c r="W134" s="49"/>
      <c r="X134" s="47"/>
      <c r="Y134" s="48"/>
      <c r="Z134" s="49"/>
      <c r="AA134" s="47"/>
      <c r="AB134" s="92"/>
      <c r="AC134" s="93"/>
      <c r="AD134" s="96"/>
      <c r="AE134" s="41"/>
      <c r="AF134" s="42"/>
      <c r="AG134" s="43"/>
      <c r="AH134" s="41"/>
      <c r="AI134" s="42"/>
      <c r="AJ134" s="43"/>
      <c r="AK134" s="162"/>
      <c r="AL134" s="163"/>
      <c r="AM134" s="164"/>
      <c r="AN134" s="41"/>
      <c r="AO134" s="42"/>
      <c r="AP134" s="43"/>
      <c r="AQ134" s="41"/>
      <c r="AR134" s="42"/>
      <c r="AS134" s="43"/>
      <c r="AT134" s="41"/>
      <c r="AU134" s="42"/>
      <c r="AV134" s="43"/>
      <c r="AW134" s="255"/>
      <c r="AX134" s="256"/>
      <c r="AY134" s="257"/>
      <c r="AZ134" s="255"/>
      <c r="BA134" s="256"/>
      <c r="BB134" s="257"/>
      <c r="BC134" s="282"/>
      <c r="BD134" s="283"/>
      <c r="BE134" s="284"/>
      <c r="BF134" s="273"/>
      <c r="BG134" s="274"/>
      <c r="BH134" s="275"/>
    </row>
    <row r="135" spans="1:61" ht="13.5">
      <c r="A135" s="240" t="s">
        <v>147</v>
      </c>
      <c r="B135" s="241"/>
      <c r="C135" s="242"/>
      <c r="D135" s="99">
        <v>35</v>
      </c>
      <c r="E135" s="100"/>
      <c r="F135" s="101">
        <v>33</v>
      </c>
      <c r="G135" s="30"/>
      <c r="H135" s="31"/>
      <c r="I135" s="32"/>
      <c r="J135" s="84">
        <v>35</v>
      </c>
      <c r="K135" s="85"/>
      <c r="L135" s="86">
        <v>70</v>
      </c>
      <c r="M135" s="84">
        <v>20</v>
      </c>
      <c r="N135" s="85"/>
      <c r="O135" s="86">
        <v>0</v>
      </c>
      <c r="P135" s="59"/>
      <c r="Q135" s="33"/>
      <c r="R135" s="60"/>
      <c r="S135" s="59"/>
      <c r="T135" s="33"/>
      <c r="U135" s="60"/>
      <c r="V135" s="193">
        <v>34</v>
      </c>
      <c r="W135" s="194"/>
      <c r="X135" s="195">
        <v>33</v>
      </c>
      <c r="Y135" s="59"/>
      <c r="Z135" s="33"/>
      <c r="AA135" s="60"/>
      <c r="AB135" s="59"/>
      <c r="AC135" s="33"/>
      <c r="AD135" s="60"/>
      <c r="AE135" s="193">
        <v>40</v>
      </c>
      <c r="AF135" s="194"/>
      <c r="AG135" s="195">
        <v>31</v>
      </c>
      <c r="AH135" s="59"/>
      <c r="AI135" s="33"/>
      <c r="AJ135" s="60"/>
      <c r="AK135" s="59"/>
      <c r="AL135" s="33"/>
      <c r="AM135" s="60"/>
      <c r="AN135" s="208">
        <v>35</v>
      </c>
      <c r="AO135" s="209" t="str">
        <f>IF(COUNTBLANK(AN135)=0,"-","")</f>
        <v>-</v>
      </c>
      <c r="AP135" s="210">
        <v>19</v>
      </c>
      <c r="AQ135" s="59"/>
      <c r="AR135" s="33">
        <f>IF(COUNTBLANK(AQ135)=0,"-","")</f>
      </c>
      <c r="AS135" s="60"/>
      <c r="AT135" s="59"/>
      <c r="AU135" s="33">
        <f>IF(COUNTBLANK(AT135)=0,"-","")</f>
      </c>
      <c r="AV135" s="60"/>
      <c r="AW135" s="249">
        <f>COUNTIF(D136:AV136,$D$111)*$L$111+COUNTIF(D136:AV136,$D$112)*$L$112+COUNTIF(D136:AV136,$D$113)*$L$113+COUNTIF(D136:AV136,$D$114)</f>
        <v>16</v>
      </c>
      <c r="AX135" s="250"/>
      <c r="AY135" s="251"/>
      <c r="AZ135" s="249">
        <f>IF(OR(D136=$D$112,D136=$D$115),0,D135-F135)+IF(OR(G136=$D$112,G136=$D$115),0,G135-I135)+IF(OR(J136=$D$112,J136=$D$115),0,J135-L135)+IF(OR(M136=$D$112,M136=$D$115),0,M135-O135)+IF(OR(P136=$D$112,P136=$D$115),0,P135-R135)+IF(OR(S136=$D$112,S136=$D$115),0,S135-U135)+IF(OR(V136=$D$112,V136=$D$115),0,V135-X135)+IF(OR(Y136=$D$112,Y136=$D$115),0,Y135-AA135)+IF(OR(AB136=$D$112,AB136=$D$115),0,AB135-AD135)+IF(OR(AE136=$D$112,AE136=$D$115),0,AE135-AG135)+IF(OR(AH136=$D$112,AH136=$D$115),0,AH135-AJ135)+IF(OR(AK136=$D$112,AK136=$D$115),0,AK135-AM135)+IF(OR(AN136=$D$112,AN136=$D$115),0,AN135-AP135)+IF(OR(AQ136=$D$112,AQ136=$D$115),0,AQ135-AS135)+IF(OR(AT136=$D$112,AT136=$D$115),0,AT135-AV135)</f>
        <v>-7</v>
      </c>
      <c r="BA135" s="250"/>
      <c r="BB135" s="251"/>
      <c r="BC135" s="276">
        <f>(IF(OR(D136=$D$112,D136=$D$115),0,D135)+IF(OR(G136=$D$112,G136=$D$115),0,G135)+IF(OR(J136=$D$112,J136=$D$115),0,J135)+IF(OR(M136=$D$112,M136=$D$115),0,M135)+IF(OR(P136=$D$112,P136=$D$115),0,P135)+IF(OR(S136=$D$112,S136=$D$115),0,S135)+IF(OR(V136=$D$112,V136=$D$115),0,V135)+IF(OR(Y136=$D$112,Y136=$D$115),0,Y135)+IF(OR(AB136=$D$112,AB136=$D$115),0,AB135)+IF(OR(AE136=$D$112,AE136=$D$115),0,AE135)+IF(OR(AH136=$D$112,AH136=$D$115),0,AH135)+IF(OR(AK136=$D$112,AK136=$D$115),0,AK135)+IF(OR(AN136=$D$112,AN136=$D$115),0,AN135)+IF(OR(AQ136=$D$112,AQ136=$D$115),0,AQ135)+IF(OR(AT136=$D$112,AT136=$D$115),0,AT135))/(IF(OR(D136=$D$112,D136=$D$115),0,F135)+IF(OR(G136=$D$112,G136=$D$115),0,I135)+IF(OR(J136=$D$112,J136=$D$115),0,L135)+IF(OR(M136=$D$112,M136=$D$115),0,O135)+IF(OR(P136=$D$112,P136=$D$115),0,R135)+IF(OR(S136=$D$112,S136=$D$115),0,U135)+IF(OR(V136=$D$112,V136=$D$115),0,X135)+IF(OR(Y136=$D$112,Y136=$D$115),0,AA135)+IF(OR(AB136=$D$112,AB136=$D$115),0,AD135)+IF(OR(AE136=$D$112,AE136=$D$115),0,AG135)+IF(OR(AH136=$D$112,AH136=$D$115),0,AJ135)+IF(OR(AK136=$D$112,AK136=$D$115),0,AM135)+IF(OR(AN136=$D$112,AN136=$D$115),0,AP135)+IF(OR(AQ136=$D$112,AQ136=$D$115),0,AS135)+IF(OR(AT136=$D$112,AT136=$D$115),0,AV135))</f>
        <v>0.9623655913978495</v>
      </c>
      <c r="BD135" s="277"/>
      <c r="BE135" s="278"/>
      <c r="BF135" s="267">
        <f>_xlfn.RANK.EQ(AW135,$AW$132:$AY$170,0)</f>
        <v>3</v>
      </c>
      <c r="BG135" s="268"/>
      <c r="BH135" s="269"/>
      <c r="BI135">
        <v>6</v>
      </c>
    </row>
    <row r="136" spans="1:60" ht="13.5">
      <c r="A136" s="243"/>
      <c r="B136" s="244"/>
      <c r="C136" s="245"/>
      <c r="D136" s="102" t="str">
        <f>IF(AND(D135="",F135=""),"",IF(D135&gt;F135,IF(AND(D135=20,F135=0),$D$112,$D$111),IF(D135=F135,$D$113,IF(AND(D135=0,F135=20),$D$115,$D$114))))</f>
        <v>○</v>
      </c>
      <c r="E136" s="102"/>
      <c r="F136" s="103"/>
      <c r="G136" s="36">
        <f>IF(AND(G135="",I135=""),"",IF(G135&gt;I135,IF(AND(G135=20,I135=0),$D$112,$D$111),IF(G135=I135,$D$113,IF(AND(G135=0,I135=20),$D$115,$D$114))))</f>
      </c>
      <c r="H136" s="36"/>
      <c r="I136" s="37"/>
      <c r="J136" s="87" t="str">
        <f>IF(AND(J135="",L135=""),"",IF(J135&gt;L135,IF(AND(J135=20,L135=0),$D$112,$D$111),IF(J135=L135,$D$113,IF(AND(J135=0,L135=20),$D$115,$D$114))))</f>
        <v>×</v>
      </c>
      <c r="K136" s="87"/>
      <c r="L136" s="88"/>
      <c r="M136" s="87" t="str">
        <f>IF(AND(M135="",O135=""),"",IF(M135&gt;O135,IF(AND(M135=20,O135=0),$D$112,$D$111),IF(M135=O135,$D$113,IF(AND(M135=0,O135=20),$D$115,$D$114))))</f>
        <v>●</v>
      </c>
      <c r="N136" s="87"/>
      <c r="O136" s="88"/>
      <c r="P136" s="36">
        <f>IF(AND(P135="",R135=""),"",IF(P135&gt;R135,IF(AND(P135=20,R135=0),$D$112,$D$111),IF(P135=R135,$D$113,IF(AND(P135=0,R135=20),$D$115,$D$114))))</f>
      </c>
      <c r="Q136" s="36"/>
      <c r="R136" s="37"/>
      <c r="S136" s="36">
        <f>IF(AND(S135="",U135=""),"",IF(S135&gt;U135,IF(AND(S135=20,U135=0),$D$112,$D$111),IF(S135=U135,$D$113,IF(AND(S135=0,U135=20),$D$115,$D$114))))</f>
      </c>
      <c r="T136" s="36"/>
      <c r="U136" s="37"/>
      <c r="V136" s="197" t="str">
        <f>IF(AND(V135="",X135=""),"",IF(V135&gt;X135,IF(AND(V135=20,X135=0),$D$112,$D$111),IF(V135=X135,$D$113,IF(AND(V135=0,X135=20),$D$115,$D$114))))</f>
        <v>○</v>
      </c>
      <c r="W136" s="197"/>
      <c r="X136" s="198"/>
      <c r="Y136" s="36">
        <f>IF(AND(Y135="",AA135=""),"",IF(Y135&gt;AA135,IF(AND(Y135=20,AA135=0),$D$112,$D$111),IF(Y135=AA135,$D$113,IF(AND(Y135=0,AA135=20),$D$115,$D$114))))</f>
      </c>
      <c r="Z136" s="36"/>
      <c r="AA136" s="37"/>
      <c r="AB136" s="36">
        <f>IF(AND(AB135="",AD135=""),"",IF(AB135&gt;AD135,IF(AND(AB135=20,AD135=0),$D$112,$D$111),IF(AB135=AD135,$D$113,IF(AND(AB135=0,AD135=20),$D$115,$D$114))))</f>
      </c>
      <c r="AC136" s="36"/>
      <c r="AD136" s="37"/>
      <c r="AE136" s="197" t="str">
        <f>IF(AND(AE135="",AG135=""),"",IF(AE135&gt;AG135,IF(AND(AE135=20,AG135=0),$D$112,$D$111),IF(AE135=AG135,$D$113,IF(AND(AE135=0,AG135=20),$D$115,$D$114))))</f>
        <v>○</v>
      </c>
      <c r="AF136" s="197"/>
      <c r="AG136" s="198"/>
      <c r="AH136" s="36">
        <f>IF(AND(AH135="",AJ135=""),"",IF(AH135&gt;AJ135,IF(AND(AH135=20,AJ135=0),$D$112,$D$111),IF(AH135=AJ135,$D$113,IF(AND(AH135=0,AJ135=20),$D$115,$D$114))))</f>
      </c>
      <c r="AI136" s="36"/>
      <c r="AJ136" s="37"/>
      <c r="AK136" s="36">
        <f>IF(AND(AK135="",AM135=""),"",IF(AK135&gt;AM135,IF(AND(AK135=20,AM135=0),$D$112,$D$111),IF(AK135=AM135,$D$113,IF(AND(AK135=0,AM135=20),$D$115,$D$114))))</f>
      </c>
      <c r="AL136" s="36"/>
      <c r="AM136" s="37"/>
      <c r="AN136" s="211" t="str">
        <f>IF(AND(AN135="",AP135=""),"",IF(AN135&gt;AP135,IF(AND(AN135=20,AP135=0),$D$112,$D$111),IF(AN135=AP135,$D$113,IF(AND(AN135=0,AP135=20),$D$115,$D$114))))</f>
        <v>○</v>
      </c>
      <c r="AO136" s="211"/>
      <c r="AP136" s="212"/>
      <c r="AQ136" s="36">
        <f>IF(AND(AQ135="",AS135=""),"",IF(AQ135&gt;AS135,IF(AND(AQ135=20,AS135=0),$D$112,$D$111),IF(AQ135=AS135,$D$113,IF(AND(AQ135=0,AS135=20),$D$115,$D$114))))</f>
      </c>
      <c r="AR136" s="36"/>
      <c r="AS136" s="37"/>
      <c r="AT136" s="36">
        <f>IF(AND(AT135="",AV135=""),"",IF(AT135&gt;AV135,IF(AND(AT135=20,AV135=0),$D$112,$D$111),IF(AT135=AV135,$D$113,IF(AND(AT135=0,AV135=20),$D$115,$D$114))))</f>
      </c>
      <c r="AU136" s="36"/>
      <c r="AV136" s="37"/>
      <c r="AW136" s="252"/>
      <c r="AX136" s="253"/>
      <c r="AY136" s="254"/>
      <c r="AZ136" s="252"/>
      <c r="BA136" s="253"/>
      <c r="BB136" s="254"/>
      <c r="BC136" s="279"/>
      <c r="BD136" s="280"/>
      <c r="BE136" s="281"/>
      <c r="BF136" s="270"/>
      <c r="BG136" s="271"/>
      <c r="BH136" s="272"/>
    </row>
    <row r="137" spans="1:60" ht="13.5">
      <c r="A137" s="246"/>
      <c r="B137" s="247"/>
      <c r="C137" s="248"/>
      <c r="D137" s="105"/>
      <c r="E137" s="105"/>
      <c r="F137" s="106"/>
      <c r="G137" s="41"/>
      <c r="H137" s="42"/>
      <c r="I137" s="43"/>
      <c r="J137" s="89"/>
      <c r="K137" s="90"/>
      <c r="L137" s="91"/>
      <c r="M137" s="89"/>
      <c r="N137" s="90"/>
      <c r="O137" s="91"/>
      <c r="P137" s="38"/>
      <c r="Q137" s="39"/>
      <c r="R137" s="47"/>
      <c r="S137" s="48"/>
      <c r="T137" s="49"/>
      <c r="U137" s="47"/>
      <c r="V137" s="202"/>
      <c r="W137" s="203"/>
      <c r="X137" s="204"/>
      <c r="Y137" s="48"/>
      <c r="Z137" s="49"/>
      <c r="AA137" s="47"/>
      <c r="AB137" s="48"/>
      <c r="AC137" s="49"/>
      <c r="AD137" s="50"/>
      <c r="AE137" s="199"/>
      <c r="AF137" s="200"/>
      <c r="AG137" s="201"/>
      <c r="AH137" s="41"/>
      <c r="AI137" s="42"/>
      <c r="AJ137" s="43"/>
      <c r="AK137" s="41"/>
      <c r="AL137" s="42"/>
      <c r="AM137" s="43"/>
      <c r="AN137" s="213"/>
      <c r="AO137" s="214"/>
      <c r="AP137" s="215"/>
      <c r="AQ137" s="41"/>
      <c r="AR137" s="42"/>
      <c r="AS137" s="43"/>
      <c r="AT137" s="41"/>
      <c r="AU137" s="42"/>
      <c r="AV137" s="43"/>
      <c r="AW137" s="255"/>
      <c r="AX137" s="256"/>
      <c r="AY137" s="257"/>
      <c r="AZ137" s="255"/>
      <c r="BA137" s="256"/>
      <c r="BB137" s="257"/>
      <c r="BC137" s="282"/>
      <c r="BD137" s="283"/>
      <c r="BE137" s="284"/>
      <c r="BF137" s="273"/>
      <c r="BG137" s="274"/>
      <c r="BH137" s="275"/>
    </row>
    <row r="138" spans="1:61" ht="13.5">
      <c r="A138" s="240" t="s">
        <v>145</v>
      </c>
      <c r="B138" s="241"/>
      <c r="C138" s="242"/>
      <c r="D138" s="59"/>
      <c r="E138" s="33"/>
      <c r="F138" s="60"/>
      <c r="G138" s="84">
        <v>70</v>
      </c>
      <c r="H138" s="85"/>
      <c r="I138" s="86">
        <v>35</v>
      </c>
      <c r="J138" s="30"/>
      <c r="K138" s="31"/>
      <c r="L138" s="32"/>
      <c r="M138" s="84">
        <v>20</v>
      </c>
      <c r="N138" s="85"/>
      <c r="O138" s="86">
        <v>0</v>
      </c>
      <c r="P138" s="130">
        <v>76</v>
      </c>
      <c r="Q138" s="131"/>
      <c r="R138" s="132">
        <v>10</v>
      </c>
      <c r="S138" s="59"/>
      <c r="T138" s="33"/>
      <c r="U138" s="60"/>
      <c r="V138" s="59"/>
      <c r="W138" s="33"/>
      <c r="X138" s="60"/>
      <c r="Y138" s="156">
        <v>58</v>
      </c>
      <c r="Z138" s="157"/>
      <c r="AA138" s="158">
        <v>35</v>
      </c>
      <c r="AB138" s="59"/>
      <c r="AC138" s="33"/>
      <c r="AD138" s="60"/>
      <c r="AE138" s="99">
        <v>44</v>
      </c>
      <c r="AF138" s="100"/>
      <c r="AG138" s="101">
        <v>20</v>
      </c>
      <c r="AH138" s="99">
        <v>56</v>
      </c>
      <c r="AI138" s="100"/>
      <c r="AJ138" s="101">
        <v>18</v>
      </c>
      <c r="AK138" s="59"/>
      <c r="AL138" s="33"/>
      <c r="AM138" s="60"/>
      <c r="AN138" s="59"/>
      <c r="AO138" s="33"/>
      <c r="AP138" s="60"/>
      <c r="AQ138" s="59"/>
      <c r="AR138" s="33">
        <f>IF(COUNTBLANK(AQ138)=0,"-","")</f>
      </c>
      <c r="AS138" s="60"/>
      <c r="AT138" s="59"/>
      <c r="AU138" s="33">
        <f>IF(COUNTBLANK(AT138)=0,"-","")</f>
      </c>
      <c r="AV138" s="60"/>
      <c r="AW138" s="249">
        <f>COUNTIF(D139:AV139,$D$111)*$L$111+COUNTIF(D139:AV139,$D$112)*$L$112+COUNTIF(D139:AV139,$D$113)*$L$113+COUNTIF(D139:AV139,$D$114)</f>
        <v>18</v>
      </c>
      <c r="AX138" s="250"/>
      <c r="AY138" s="251"/>
      <c r="AZ138" s="249">
        <f>IF(OR(D139=$D$112,D139=$D$115),0,D138-F138)+IF(OR(G139=$D$112,G139=$D$115),0,G138-I138)+IF(OR(J139=$D$112,J139=$D$115),0,J138-L138)+IF(OR(M139=$D$112,M139=$D$115),0,M138-O138)+IF(OR(P139=$D$112,P139=$D$115),0,P138-R138)+IF(OR(S139=$D$112,S139=$D$115),0,S138-U138)+IF(OR(V139=$D$112,V139=$D$115),0,V138-X138)+IF(OR(Y139=$D$112,Y139=$D$115),0,Y138-AA138)+IF(OR(AB139=$D$112,AB139=$D$115),0,AB138-AD138)+IF(OR(AE139=$D$112,AE139=$D$115),0,AE138-AG138)+IF(OR(AH139=$D$112,AH139=$D$115),0,AH138-AJ138)+IF(OR(AK139=$D$112,AK139=$D$115),0,AK138-AM138)+IF(OR(AN139=$D$112,AN139=$D$115),0,AN138-AP138)+IF(OR(AQ139=$D$112,AQ139=$D$115),0,AQ138-AS138)+IF(OR(AT139=$D$112,AT139=$D$115),0,AT138-AV138)</f>
        <v>186</v>
      </c>
      <c r="BA138" s="250"/>
      <c r="BB138" s="251"/>
      <c r="BC138" s="276">
        <f>(IF(OR(D139=$D$112,D139=$D$115),0,D138)+IF(OR(G139=$D$112,G139=$D$115),0,G138)+IF(OR(J139=$D$112,J139=$D$115),0,J138)+IF(OR(M139=$D$112,M139=$D$115),0,M138)+IF(OR(P139=$D$112,P139=$D$115),0,P138)+IF(OR(S139=$D$112,S139=$D$115),0,S138)+IF(OR(V139=$D$112,V139=$D$115),0,V138)+IF(OR(Y139=$D$112,Y139=$D$115),0,Y138)+IF(OR(AB139=$D$112,AB139=$D$115),0,AB138)+IF(OR(AE139=$D$112,AE139=$D$115),0,AE138)+IF(OR(AH139=$D$112,AH139=$D$115),0,AH138)+IF(OR(AK139=$D$112,AK139=$D$115),0,AK138)+IF(OR(AN139=$D$112,AN139=$D$115),0,AN138)+IF(OR(AQ139=$D$112,AQ139=$D$115),0,AQ138)+IF(OR(AT139=$D$112,AT139=$D$115),0,AT138))/(IF(OR(D139=$D$112,D139=$D$115),0,F138)+IF(OR(G139=$D$112,G139=$D$115),0,I138)+IF(OR(J139=$D$112,J139=$D$115),0,L138)+IF(OR(M139=$D$112,M139=$D$115),0,O138)+IF(OR(P139=$D$112,P139=$D$115),0,R138)+IF(OR(S139=$D$112,S139=$D$115),0,U138)+IF(OR(V139=$D$112,V139=$D$115),0,X138)+IF(OR(Y139=$D$112,Y139=$D$115),0,AA138)+IF(OR(AB139=$D$112,AB139=$D$115),0,AD138)+IF(OR(AE139=$D$112,AE139=$D$115),0,AG138)+IF(OR(AH139=$D$112,AH139=$D$115),0,AJ138)+IF(OR(AK139=$D$112,AK139=$D$115),0,AM138)+IF(OR(AN139=$D$112,AN139=$D$115),0,AP138)+IF(OR(AQ139=$D$112,AQ139=$D$115),0,AS138)+IF(OR(AT139=$D$112,AT139=$D$115),0,AV138))</f>
        <v>2.5762711864406778</v>
      </c>
      <c r="BD138" s="277"/>
      <c r="BE138" s="278"/>
      <c r="BF138" s="267">
        <f>_xlfn.RANK.EQ(AW138,$AW$132:$AY$170,0)</f>
        <v>1</v>
      </c>
      <c r="BG138" s="268"/>
      <c r="BH138" s="269"/>
      <c r="BI138">
        <v>6</v>
      </c>
    </row>
    <row r="139" spans="1:60" ht="13.5">
      <c r="A139" s="243"/>
      <c r="B139" s="244"/>
      <c r="C139" s="245"/>
      <c r="D139" s="36">
        <f>IF(AND(D138="",F138=""),"",IF(D138&gt;F138,IF(AND(D138=20,F138=0),$D$112,$D$111),IF(D138=F138,$D$113,IF(AND(D138=0,F138=20),$D$115,$D$114))))</f>
      </c>
      <c r="E139" s="36"/>
      <c r="F139" s="37"/>
      <c r="G139" s="87" t="str">
        <f>IF(AND(G138="",I138=""),"",IF(G138&gt;I138,IF(AND(G138=20,I138=0),$D$112,$D$111),IF(G138=I138,$D$113,IF(AND(G138=0,I138=20),$D$115,$D$114))))</f>
        <v>○</v>
      </c>
      <c r="H139" s="87"/>
      <c r="I139" s="88"/>
      <c r="J139" s="36">
        <f>IF(AND(J138="",L138=""),"",IF(J138&gt;L138,IF(AND(J138=20,L138=0),$D$112,$D$111),IF(J138=L138,$D$113,IF(AND(J138=0,L138=20),$D$115,$D$114))))</f>
      </c>
      <c r="K139" s="36"/>
      <c r="L139" s="37"/>
      <c r="M139" s="87" t="str">
        <f>IF(AND(M138="",O138=""),"",IF(M138&gt;O138,IF(AND(M138=20,O138=0),$D$112,$D$111),IF(M138=O138,$D$113,IF(AND(M138=0,O138=20),$D$115,$D$114))))</f>
        <v>●</v>
      </c>
      <c r="N139" s="87"/>
      <c r="O139" s="88"/>
      <c r="P139" s="133" t="str">
        <f>IF(AND(P138="",R138=""),"",IF(P138&gt;R138,IF(AND(P138=20,R138=0),$D$112,$D$111),IF(P138=R138,$D$113,IF(AND(P138=0,R138=20),$D$115,$D$114))))</f>
        <v>○</v>
      </c>
      <c r="Q139" s="133"/>
      <c r="R139" s="134"/>
      <c r="S139" s="36">
        <f>IF(AND(S138="",U138=""),"",IF(S138&gt;U138,IF(AND(S138=20,U138=0),$D$112,$D$111),IF(S138=U138,$D$113,IF(AND(S138=0,U138=20),$D$115,$D$114))))</f>
      </c>
      <c r="T139" s="36"/>
      <c r="U139" s="37"/>
      <c r="V139" s="36">
        <f>IF(AND(V138="",X138=""),"",IF(V138&gt;X138,IF(AND(V138=20,X138=0),$D$112,$D$111),IF(V138=X138,$D$113,IF(AND(V138=0,X138=20),$D$115,$D$114))))</f>
      </c>
      <c r="W139" s="36"/>
      <c r="X139" s="37"/>
      <c r="Y139" s="160" t="str">
        <f>IF(AND(Y138="",AA138=""),"",IF(Y138&gt;AA138,IF(AND(Y138=20,AA138=0),$D$112,$D$111),IF(Y138=AA138,$D$113,IF(AND(Y138=0,AA138=20),$D$115,$D$114))))</f>
        <v>○</v>
      </c>
      <c r="Z139" s="160"/>
      <c r="AA139" s="161"/>
      <c r="AB139" s="36">
        <f>IF(AND(AB138="",AD138=""),"",IF(AB138&gt;AD138,IF(AND(AB138=20,AD138=0),$D$112,$D$111),IF(AB138=AD138,$D$113,IF(AND(AB138=0,AD138=20),$D$115,$D$114))))</f>
      </c>
      <c r="AC139" s="36"/>
      <c r="AD139" s="37"/>
      <c r="AE139" s="102" t="str">
        <f>IF(AND(AE138="",AG138=""),"",IF(AE138&gt;AG138,IF(AND(AE138=20,AG138=0),$D$112,$D$111),IF(AE138=AG138,$D$113,IF(AND(AE138=0,AG138=20),$D$115,$D$114))))</f>
        <v>○</v>
      </c>
      <c r="AF139" s="102"/>
      <c r="AG139" s="103"/>
      <c r="AH139" s="102" t="str">
        <f>IF(AND(AH138="",AJ138=""),"",IF(AH138&gt;AJ138,IF(AND(AH138=20,AJ138=0),$D$112,$D$111),IF(AH138=AJ138,$D$113,IF(AND(AH138=0,AJ138=20),$D$115,$D$114))))</f>
        <v>○</v>
      </c>
      <c r="AI139" s="102"/>
      <c r="AJ139" s="103"/>
      <c r="AK139" s="36">
        <f>IF(AND(AK138="",AM138=""),"",IF(AK138&gt;AM138,IF(AND(AK138=20,AM138=0),$D$112,$D$111),IF(AK138=AM138,$D$113,IF(AND(AK138=0,AM138=20),$D$115,$D$114))))</f>
      </c>
      <c r="AL139" s="36"/>
      <c r="AM139" s="37"/>
      <c r="AN139" s="36">
        <f>IF(AND(AN138="",AP138=""),"",IF(AN138&gt;AP138,IF(AND(AN138=20,AP138=0),$D$112,$D$111),IF(AN138=AP138,$D$113,IF(AND(AN138=0,AP138=20),$D$115,$D$114))))</f>
      </c>
      <c r="AO139" s="36"/>
      <c r="AP139" s="37"/>
      <c r="AQ139" s="36">
        <f>IF(AND(AQ138="",AS138=""),"",IF(AQ138&gt;AS138,IF(AND(AQ138=20,AS138=0),$D$112,$D$111),IF(AQ138=AS138,$D$113,IF(AND(AQ138=0,AS138=20),$D$115,$D$114))))</f>
      </c>
      <c r="AR139" s="36"/>
      <c r="AS139" s="37"/>
      <c r="AT139" s="36">
        <f>IF(AND(AT138="",AV138=""),"",IF(AT138&gt;AV138,IF(AND(AT138=20,AV138=0),$D$112,$D$111),IF(AT138=AV138,$D$113,IF(AND(AT138=0,AV138=20),$D$115,$D$114))))</f>
      </c>
      <c r="AU139" s="36"/>
      <c r="AV139" s="37"/>
      <c r="AW139" s="252"/>
      <c r="AX139" s="253"/>
      <c r="AY139" s="254"/>
      <c r="AZ139" s="252"/>
      <c r="BA139" s="253"/>
      <c r="BB139" s="254"/>
      <c r="BC139" s="279"/>
      <c r="BD139" s="280"/>
      <c r="BE139" s="281"/>
      <c r="BF139" s="270"/>
      <c r="BG139" s="271"/>
      <c r="BH139" s="272"/>
    </row>
    <row r="140" spans="1:60" ht="13.5">
      <c r="A140" s="246"/>
      <c r="B140" s="247"/>
      <c r="C140" s="248"/>
      <c r="D140" s="42"/>
      <c r="E140" s="42"/>
      <c r="F140" s="43"/>
      <c r="G140" s="89"/>
      <c r="H140" s="90"/>
      <c r="I140" s="91"/>
      <c r="J140" s="41"/>
      <c r="K140" s="42"/>
      <c r="L140" s="43"/>
      <c r="M140" s="89"/>
      <c r="N140" s="90"/>
      <c r="O140" s="91"/>
      <c r="P140" s="138"/>
      <c r="Q140" s="139"/>
      <c r="R140" s="141"/>
      <c r="S140" s="48"/>
      <c r="T140" s="49"/>
      <c r="U140" s="47"/>
      <c r="V140" s="48"/>
      <c r="W140" s="49"/>
      <c r="X140" s="47"/>
      <c r="Y140" s="166"/>
      <c r="Z140" s="167"/>
      <c r="AA140" s="169"/>
      <c r="AB140" s="48"/>
      <c r="AC140" s="49"/>
      <c r="AD140" s="50"/>
      <c r="AE140" s="104"/>
      <c r="AF140" s="105"/>
      <c r="AG140" s="106"/>
      <c r="AH140" s="104"/>
      <c r="AI140" s="105"/>
      <c r="AJ140" s="106"/>
      <c r="AK140" s="41"/>
      <c r="AL140" s="42"/>
      <c r="AM140" s="43"/>
      <c r="AN140" s="41"/>
      <c r="AO140" s="42"/>
      <c r="AP140" s="43"/>
      <c r="AQ140" s="41"/>
      <c r="AR140" s="42"/>
      <c r="AS140" s="43"/>
      <c r="AT140" s="41"/>
      <c r="AU140" s="42"/>
      <c r="AV140" s="43"/>
      <c r="AW140" s="255"/>
      <c r="AX140" s="256"/>
      <c r="AY140" s="257"/>
      <c r="AZ140" s="255"/>
      <c r="BA140" s="256"/>
      <c r="BB140" s="257"/>
      <c r="BC140" s="282"/>
      <c r="BD140" s="283"/>
      <c r="BE140" s="284"/>
      <c r="BF140" s="273"/>
      <c r="BG140" s="274"/>
      <c r="BH140" s="275"/>
    </row>
    <row r="141" spans="1:61" ht="13.5">
      <c r="A141" s="240" t="s">
        <v>148</v>
      </c>
      <c r="B141" s="241"/>
      <c r="C141" s="242"/>
      <c r="D141" s="193">
        <v>33</v>
      </c>
      <c r="E141" s="194"/>
      <c r="F141" s="195">
        <v>43</v>
      </c>
      <c r="G141" s="84">
        <v>0</v>
      </c>
      <c r="H141" s="85"/>
      <c r="I141" s="86">
        <v>20</v>
      </c>
      <c r="J141" s="84">
        <v>0</v>
      </c>
      <c r="K141" s="85"/>
      <c r="L141" s="86">
        <v>20</v>
      </c>
      <c r="M141" s="30"/>
      <c r="N141" s="31"/>
      <c r="O141" s="32"/>
      <c r="P141" s="59"/>
      <c r="Q141" s="33"/>
      <c r="R141" s="60"/>
      <c r="S141" s="74">
        <v>22</v>
      </c>
      <c r="T141" s="75"/>
      <c r="U141" s="76">
        <v>26</v>
      </c>
      <c r="V141" s="59"/>
      <c r="W141" s="33"/>
      <c r="X141" s="60"/>
      <c r="Y141" s="59"/>
      <c r="Z141" s="33"/>
      <c r="AA141" s="60"/>
      <c r="AB141" s="144">
        <v>63</v>
      </c>
      <c r="AC141" s="145"/>
      <c r="AD141" s="146">
        <v>9</v>
      </c>
      <c r="AE141" s="59"/>
      <c r="AF141" s="33"/>
      <c r="AG141" s="60"/>
      <c r="AH141" s="59"/>
      <c r="AI141" s="33"/>
      <c r="AJ141" s="60"/>
      <c r="AK141" s="74">
        <v>22</v>
      </c>
      <c r="AL141" s="75"/>
      <c r="AM141" s="76">
        <v>66</v>
      </c>
      <c r="AN141" s="59"/>
      <c r="AO141" s="33"/>
      <c r="AP141" s="60"/>
      <c r="AQ141" s="59"/>
      <c r="AR141" s="33">
        <f>IF(COUNTBLANK(AQ141)=0,"-","")</f>
      </c>
      <c r="AS141" s="60"/>
      <c r="AT141" s="59"/>
      <c r="AU141" s="33">
        <f>IF(COUNTBLANK(AT141)=0,"-","")</f>
      </c>
      <c r="AV141" s="60"/>
      <c r="AW141" s="249">
        <f>COUNTIF(D142:AV142,$D$111)*$L$111+COUNTIF(D142:AV142,$D$112)*$L$112+COUNTIF(D142:AV142,$D$113)*$L$113+COUNTIF(D142:AV142,$D$114)</f>
        <v>6</v>
      </c>
      <c r="AX141" s="250"/>
      <c r="AY141" s="251"/>
      <c r="AZ141" s="249">
        <f>IF(OR(D142=$D$112,D142=$D$115),0,D141-F141)+IF(OR(G142=$D$112,G142=$D$115),0,G141-I141)+IF(OR(J142=$D$112,J142=$D$115),0,J141-L141)+IF(OR(M142=$D$112,M142=$D$115),0,M141-O141)+IF(OR(P142=$D$112,P142=$D$115),0,P141-R141)+IF(OR(S142=$D$112,S142=$D$115),0,S141-U141)+IF(OR(V142=$D$112,V142=$D$115),0,V141-X141)+IF(OR(Y142=$D$112,Y142=$D$115),0,Y141-AA141)+IF(OR(AB142=$D$112,AB142=$D$115),0,AB141-AD141)+IF(OR(AE142=$D$112,AE142=$D$115),0,AE141-AG141)+IF(OR(AH142=$D$112,AH142=$D$115),0,AH141-AJ141)+IF(OR(AK142=$D$112,AK142=$D$115),0,AK141-AM141)+IF(OR(AN142=$D$112,AN142=$D$115),0,AN141-AP141)+IF(OR(AQ142=$D$112,AQ142=$D$115),0,AQ141-AS141)+IF(OR(AT142=$D$112,AT142=$D$115),0,AT141-AV141)</f>
        <v>-4</v>
      </c>
      <c r="BA141" s="250"/>
      <c r="BB141" s="251"/>
      <c r="BC141" s="276">
        <f>(IF(OR(D142=$D$112,D142=$D$115),0,D141)+IF(OR(G142=$D$112,G142=$D$115),0,G141)+IF(OR(J142=$D$112,J142=$D$115),0,J141)+IF(OR(M142=$D$112,M142=$D$115),0,M141)+IF(OR(P142=$D$112,P142=$D$115),0,P141)+IF(OR(S142=$D$112,S142=$D$115),0,S141)+IF(OR(V142=$D$112,V142=$D$115),0,V141)+IF(OR(Y142=$D$112,Y142=$D$115),0,Y141)+IF(OR(AB142=$D$112,AB142=$D$115),0,AB141)+IF(OR(AE142=$D$112,AE142=$D$115),0,AE141)+IF(OR(AH142=$D$112,AH142=$D$115),0,AH141)+IF(OR(AK142=$D$112,AK142=$D$115),0,AK141)+IF(OR(AN142=$D$112,AN142=$D$115),0,AN141)+IF(OR(AQ142=$D$112,AQ142=$D$115),0,AQ141)+IF(OR(AT142=$D$112,AT142=$D$115),0,AT141))/(IF(OR(D142=$D$112,D142=$D$115),0,F141)+IF(OR(G142=$D$112,G142=$D$115),0,I141)+IF(OR(J142=$D$112,J142=$D$115),0,L141)+IF(OR(M142=$D$112,M142=$D$115),0,O141)+IF(OR(P142=$D$112,P142=$D$115),0,R141)+IF(OR(S142=$D$112,S142=$D$115),0,U141)+IF(OR(V142=$D$112,V142=$D$115),0,X141)+IF(OR(Y142=$D$112,Y142=$D$115),0,AA141)+IF(OR(AB142=$D$112,AB142=$D$115),0,AD141)+IF(OR(AE142=$D$112,AE142=$D$115),0,AG141)+IF(OR(AH142=$D$112,AH142=$D$115),0,AJ141)+IF(OR(AK142=$D$112,AK142=$D$115),0,AM141)+IF(OR(AN142=$D$112,AN142=$D$115),0,AP141)+IF(OR(AQ142=$D$112,AQ142=$D$115),0,AS141)+IF(OR(AT142=$D$112,AT142=$D$115),0,AV141))</f>
        <v>0.9722222222222222</v>
      </c>
      <c r="BD141" s="277"/>
      <c r="BE141" s="278"/>
      <c r="BF141" s="267">
        <f>_xlfn.RANK.EQ(AW141,$AW$132:$AY$170,0)</f>
        <v>11</v>
      </c>
      <c r="BG141" s="268"/>
      <c r="BH141" s="269"/>
      <c r="BI141">
        <v>6</v>
      </c>
    </row>
    <row r="142" spans="1:60" ht="13.5">
      <c r="A142" s="243"/>
      <c r="B142" s="244"/>
      <c r="C142" s="245"/>
      <c r="D142" s="197" t="str">
        <f>IF(AND(D141="",F141=""),"",IF(D141&gt;F141,IF(AND(D141=20,F141=0),$D$112,$D$111),IF(D141=F141,$D$113,IF(AND(D141=0,F141=20),$D$115,$D$114))))</f>
        <v>×</v>
      </c>
      <c r="E142" s="197"/>
      <c r="F142" s="198"/>
      <c r="G142" s="87" t="str">
        <f>IF(AND(G141="",I141=""),"",IF(G141&gt;I141,IF(AND(G141=20,I141=0),$D$112,$D$111),IF(G141=I141,$D$113,IF(AND(G141=0,I141=20),$D$115,$D$114))))</f>
        <v>▲</v>
      </c>
      <c r="H142" s="87"/>
      <c r="I142" s="88"/>
      <c r="J142" s="87" t="str">
        <f>IF(AND(J141="",L141=""),"",IF(J141&gt;L141,IF(AND(J141=20,L141=0),$D$112,$D$111),IF(J141=L141,$D$113,IF(AND(J141=0,L141=20),$D$115,$D$114))))</f>
        <v>▲</v>
      </c>
      <c r="K142" s="87"/>
      <c r="L142" s="88"/>
      <c r="M142" s="36">
        <f>IF(AND(M141="",O141=""),"",IF(M141&gt;O141,IF(AND(M141=20,O141=0),$D$112,$D$111),IF(M141=O141,$D$113,IF(AND(M141=0,O141=20),$D$115,$D$114))))</f>
      </c>
      <c r="N142" s="36"/>
      <c r="O142" s="37"/>
      <c r="P142" s="36">
        <f>IF(AND(P141="",R141=""),"",IF(P141&gt;R141,IF(AND(P141=20,R141=0),$D$112,$D$111),IF(P141=R141,$D$113,IF(AND(P141=0,R141=20),$D$115,$D$114))))</f>
      </c>
      <c r="Q142" s="36"/>
      <c r="R142" s="37"/>
      <c r="S142" s="78" t="str">
        <f>IF(AND(S141="",U141=""),"",IF(S141&gt;U141,IF(AND(S141=20,U141=0),$D$112,$D$111),IF(S141=U141,$D$113,IF(AND(S141=0,U141=20),$D$115,$D$114))))</f>
        <v>×</v>
      </c>
      <c r="T142" s="78"/>
      <c r="U142" s="79"/>
      <c r="V142" s="36">
        <f>IF(AND(V141="",X141=""),"",IF(V141&gt;X141,IF(AND(V141=20,X141=0),$D$112,$D$111),IF(V141=X141,$D$113,IF(AND(V141=0,X141=20),$D$115,$D$114))))</f>
      </c>
      <c r="W142" s="36"/>
      <c r="X142" s="37"/>
      <c r="Y142" s="36">
        <f>IF(AND(Y141="",AA141=""),"",IF(Y141&gt;AA141,IF(AND(Y141=20,AA141=0),$D$112,$D$111),IF(Y141=AA141,$D$113,IF(AND(Y141=0,AA141=20),$D$115,$D$114))))</f>
      </c>
      <c r="Z142" s="36"/>
      <c r="AA142" s="37"/>
      <c r="AB142" s="147" t="str">
        <f>IF(AND(AB141="",AD141=""),"",IF(AB141&gt;AD141,IF(AND(AB141=20,AD141=0),$D$112,$D$111),IF(AB141=AD141,$D$113,IF(AND(AB141=0,AD141=20),$D$115,$D$114))))</f>
        <v>○</v>
      </c>
      <c r="AC142" s="147"/>
      <c r="AD142" s="148"/>
      <c r="AE142" s="36">
        <f>IF(AND(AE141="",AG141=""),"",IF(AE141&gt;AG141,IF(AND(AE141=20,AG141=0),$D$112,$D$111),IF(AE141=AG141,$D$113,IF(AND(AE141=0,AG141=20),$D$115,$D$114))))</f>
      </c>
      <c r="AF142" s="36"/>
      <c r="AG142" s="37"/>
      <c r="AH142" s="36">
        <f>IF(AND(AH141="",AJ141=""),"",IF(AH141&gt;AJ141,IF(AND(AH141=20,AJ141=0),$D$112,$D$111),IF(AH141=AJ141,$D$113,IF(AND(AH141=0,AJ141=20),$D$115,$D$114))))</f>
      </c>
      <c r="AI142" s="36"/>
      <c r="AJ142" s="37"/>
      <c r="AK142" s="78" t="str">
        <f>IF(AND(AK141="",AM141=""),"",IF(AK141&gt;AM141,IF(AND(AK141=20,AM141=0),$D$112,$D$111),IF(AK141=AM141,$D$113,IF(AND(AK141=0,AM141=20),$D$115,$D$114))))</f>
        <v>×</v>
      </c>
      <c r="AL142" s="78"/>
      <c r="AM142" s="79"/>
      <c r="AN142" s="36">
        <f>IF(AND(AN141="",AP141=""),"",IF(AN141&gt;AP141,IF(AND(AN141=20,AP141=0),$D$112,$D$111),IF(AN141=AP141,$D$113,IF(AND(AN141=0,AP141=20),$D$115,$D$114))))</f>
      </c>
      <c r="AO142" s="36"/>
      <c r="AP142" s="37"/>
      <c r="AQ142" s="36">
        <f>IF(AND(AQ141="",AS141=""),"",IF(AQ141&gt;AS141,IF(AND(AQ141=20,AS141=0),$D$112,$D$111),IF(AQ141=AS141,$D$113,IF(AND(AQ141=0,AS141=20),$D$115,$D$114))))</f>
      </c>
      <c r="AR142" s="36"/>
      <c r="AS142" s="37"/>
      <c r="AT142" s="36">
        <f>IF(AND(AT141="",AV141=""),"",IF(AT141&gt;AV141,IF(AND(AT141=20,AV141=0),$D$112,$D$111),IF(AT141=AV141,$D$113,IF(AND(AT141=0,AV141=20),$D$115,$D$114))))</f>
      </c>
      <c r="AU142" s="36"/>
      <c r="AV142" s="37"/>
      <c r="AW142" s="252"/>
      <c r="AX142" s="253"/>
      <c r="AY142" s="254"/>
      <c r="AZ142" s="252"/>
      <c r="BA142" s="253"/>
      <c r="BB142" s="254"/>
      <c r="BC142" s="279"/>
      <c r="BD142" s="280"/>
      <c r="BE142" s="281"/>
      <c r="BF142" s="270"/>
      <c r="BG142" s="271"/>
      <c r="BH142" s="272"/>
    </row>
    <row r="143" spans="1:60" ht="13.5">
      <c r="A143" s="246"/>
      <c r="B143" s="247"/>
      <c r="C143" s="248"/>
      <c r="D143" s="200"/>
      <c r="E143" s="200"/>
      <c r="F143" s="201"/>
      <c r="G143" s="89"/>
      <c r="H143" s="90"/>
      <c r="I143" s="91"/>
      <c r="J143" s="89"/>
      <c r="K143" s="90"/>
      <c r="L143" s="91"/>
      <c r="M143" s="41"/>
      <c r="N143" s="42"/>
      <c r="O143" s="43"/>
      <c r="P143" s="38"/>
      <c r="Q143" s="39"/>
      <c r="R143" s="47"/>
      <c r="S143" s="107"/>
      <c r="T143" s="108"/>
      <c r="U143" s="109"/>
      <c r="V143" s="48"/>
      <c r="W143" s="49"/>
      <c r="X143" s="47"/>
      <c r="Y143" s="48"/>
      <c r="Z143" s="49"/>
      <c r="AA143" s="47"/>
      <c r="AB143" s="149"/>
      <c r="AC143" s="150"/>
      <c r="AD143" s="151"/>
      <c r="AE143" s="41"/>
      <c r="AF143" s="42"/>
      <c r="AG143" s="43"/>
      <c r="AH143" s="41"/>
      <c r="AI143" s="42"/>
      <c r="AJ143" s="43"/>
      <c r="AK143" s="80"/>
      <c r="AL143" s="81"/>
      <c r="AM143" s="82"/>
      <c r="AN143" s="41"/>
      <c r="AO143" s="42"/>
      <c r="AP143" s="43"/>
      <c r="AQ143" s="41"/>
      <c r="AR143" s="42"/>
      <c r="AS143" s="43"/>
      <c r="AT143" s="41"/>
      <c r="AU143" s="42"/>
      <c r="AV143" s="43"/>
      <c r="AW143" s="255"/>
      <c r="AX143" s="256"/>
      <c r="AY143" s="257"/>
      <c r="AZ143" s="255"/>
      <c r="BA143" s="256"/>
      <c r="BB143" s="257"/>
      <c r="BC143" s="282"/>
      <c r="BD143" s="283"/>
      <c r="BE143" s="284"/>
      <c r="BF143" s="273"/>
      <c r="BG143" s="274"/>
      <c r="BH143" s="275"/>
    </row>
    <row r="144" spans="1:61" ht="13.5">
      <c r="A144" s="240" t="s">
        <v>157</v>
      </c>
      <c r="B144" s="241"/>
      <c r="C144" s="242"/>
      <c r="D144" s="130">
        <v>12</v>
      </c>
      <c r="E144" s="131"/>
      <c r="F144" s="132">
        <v>54</v>
      </c>
      <c r="G144" s="59"/>
      <c r="H144" s="33"/>
      <c r="I144" s="60"/>
      <c r="J144" s="130">
        <v>10</v>
      </c>
      <c r="K144" s="131"/>
      <c r="L144" s="132">
        <v>76</v>
      </c>
      <c r="M144" s="59"/>
      <c r="N144" s="33"/>
      <c r="O144" s="60"/>
      <c r="P144" s="30"/>
      <c r="Q144" s="31"/>
      <c r="R144" s="51"/>
      <c r="S144" s="59"/>
      <c r="T144" s="33"/>
      <c r="U144" s="60"/>
      <c r="V144" s="74">
        <v>23</v>
      </c>
      <c r="W144" s="75"/>
      <c r="X144" s="76">
        <v>45</v>
      </c>
      <c r="Y144" s="99">
        <v>25</v>
      </c>
      <c r="Z144" s="100"/>
      <c r="AA144" s="101">
        <v>60</v>
      </c>
      <c r="AB144" s="156">
        <v>15</v>
      </c>
      <c r="AC144" s="157"/>
      <c r="AD144" s="158">
        <v>29</v>
      </c>
      <c r="AE144" s="59"/>
      <c r="AF144" s="33"/>
      <c r="AG144" s="60"/>
      <c r="AH144" s="59"/>
      <c r="AI144" s="33"/>
      <c r="AJ144" s="60"/>
      <c r="AK144" s="59"/>
      <c r="AL144" s="33"/>
      <c r="AM144" s="60"/>
      <c r="AN144" s="74">
        <v>19</v>
      </c>
      <c r="AO144" s="75"/>
      <c r="AP144" s="76">
        <v>54</v>
      </c>
      <c r="AQ144" s="59"/>
      <c r="AR144" s="33">
        <f>IF(COUNTBLANK(AQ144)=0,"-","")</f>
      </c>
      <c r="AS144" s="60"/>
      <c r="AT144" s="59"/>
      <c r="AU144" s="33">
        <f>IF(COUNTBLANK(AT144)=0,"-","")</f>
      </c>
      <c r="AV144" s="60"/>
      <c r="AW144" s="249">
        <f>COUNTIF(D145:AV145,$D$111)*$L$111+COUNTIF(D145:AV145,$D$112)*$L$112+COUNTIF(D145:AV145,$D$113)*$L$113+COUNTIF(D145:AV145,$D$114)</f>
        <v>6</v>
      </c>
      <c r="AX144" s="250"/>
      <c r="AY144" s="251"/>
      <c r="AZ144" s="249">
        <f>IF(OR(D145=$D$112,D145=$D$115),0,D144-F144)+IF(OR(G145=$D$112,G145=$D$115),0,G144-I144)+IF(OR(J145=$D$112,J145=$D$115),0,J144-L144)+IF(OR(M145=$D$112,M145=$D$115),0,M144-O144)+IF(OR(P145=$D$112,P145=$D$115),0,P144-R144)+IF(OR(S145=$D$112,S145=$D$115),0,S144-U144)+IF(OR(V145=$D$112,V145=$D$115),0,V144-X144)+IF(OR(Y145=$D$112,Y145=$D$115),0,Y144-AA144)+IF(OR(AB145=$D$112,AB145=$D$115),0,AB144-AD144)+IF(OR(AE145=$D$112,AE145=$D$115),0,AE144-AG144)+IF(OR(AH145=$D$112,AH145=$D$115),0,AH144-AJ144)+IF(OR(AK145=$D$112,AK145=$D$115),0,AK144-AM144)+IF(OR(AN145=$D$112,AN145=$D$115),0,AN144-AP144)+IF(OR(AQ145=$D$112,AQ145=$D$115),0,AQ144-AS144)+IF(OR(AT145=$D$112,AT145=$D$115),0,AT144-AV144)</f>
        <v>-214</v>
      </c>
      <c r="BA144" s="250"/>
      <c r="BB144" s="251"/>
      <c r="BC144" s="276">
        <f>(IF(OR(D145=$D$112,D145=$D$115),0,D144)+IF(OR(G145=$D$112,G145=$D$115),0,G144)+IF(OR(J145=$D$112,J145=$D$115),0,J144)+IF(OR(M145=$D$112,M145=$D$115),0,M144)+IF(OR(P145=$D$112,P145=$D$115),0,P144)+IF(OR(S145=$D$112,S145=$D$115),0,S144)+IF(OR(V145=$D$112,V145=$D$115),0,V144)+IF(OR(Y145=$D$112,Y145=$D$115),0,Y144)+IF(OR(AB145=$D$112,AB145=$D$115),0,AB144)+IF(OR(AE145=$D$112,AE145=$D$115),0,AE144)+IF(OR(AH145=$D$112,AH145=$D$115),0,AH144)+IF(OR(AK145=$D$112,AK145=$D$115),0,AK144)+IF(OR(AN145=$D$112,AN145=$D$115),0,AN144)+IF(OR(AQ145=$D$112,AQ145=$D$115),0,AQ144)+IF(OR(AT145=$D$112,AT145=$D$115),0,AT144))/(IF(OR(D145=$D$112,D145=$D$115),0,F144)+IF(OR(G145=$D$112,G145=$D$115),0,I144)+IF(OR(J145=$D$112,J145=$D$115),0,L144)+IF(OR(M145=$D$112,M145=$D$115),0,O144)+IF(OR(P145=$D$112,P145=$D$115),0,R144)+IF(OR(S145=$D$112,S145=$D$115),0,U144)+IF(OR(V145=$D$112,V145=$D$115),0,X144)+IF(OR(Y145=$D$112,Y145=$D$115),0,AA144)+IF(OR(AB145=$D$112,AB145=$D$115),0,AD144)+IF(OR(AE145=$D$112,AE145=$D$115),0,AG144)+IF(OR(AH145=$D$112,AH145=$D$115),0,AJ144)+IF(OR(AK145=$D$112,AK145=$D$115),0,AM144)+IF(OR(AN145=$D$112,AN145=$D$115),0,AP144)+IF(OR(AQ145=$D$112,AQ145=$D$115),0,AS144)+IF(OR(AT145=$D$112,AT145=$D$115),0,AV144))</f>
        <v>0.3270440251572327</v>
      </c>
      <c r="BD144" s="277"/>
      <c r="BE144" s="278"/>
      <c r="BF144" s="267">
        <f>_xlfn.RANK.EQ(AW144,$AW$132:$AY$170,0)</f>
        <v>11</v>
      </c>
      <c r="BG144" s="268"/>
      <c r="BH144" s="269"/>
      <c r="BI144">
        <v>6</v>
      </c>
    </row>
    <row r="145" spans="1:60" ht="13.5">
      <c r="A145" s="243"/>
      <c r="B145" s="244"/>
      <c r="C145" s="245"/>
      <c r="D145" s="133" t="str">
        <f>IF(AND(D144="",F144=""),"",IF(D144&gt;F144,IF(AND(D144=20,F144=0),$D$112,$D$111),IF(D144=F144,$D$113,IF(AND(D144=0,F144=20),$D$115,$D$114))))</f>
        <v>×</v>
      </c>
      <c r="E145" s="133"/>
      <c r="F145" s="134"/>
      <c r="G145" s="36">
        <f>IF(AND(G144="",I144=""),"",IF(G144&gt;I144,IF(AND(G144=20,I144=0),$D$112,$D$111),IF(G144=I144,$D$113,IF(AND(G144=0,I144=20),$D$115,$D$114))))</f>
      </c>
      <c r="H145" s="36"/>
      <c r="I145" s="37"/>
      <c r="J145" s="133" t="str">
        <f>IF(AND(J144="",L144=""),"",IF(J144&gt;L144,IF(AND(J144=20,L144=0),$D$112,$D$111),IF(J144=L144,$D$113,IF(AND(J144=0,L144=20),$D$115,$D$114))))</f>
        <v>×</v>
      </c>
      <c r="K145" s="133"/>
      <c r="L145" s="134"/>
      <c r="M145" s="36">
        <f>IF(AND(M144="",O144=""),"",IF(M144&gt;O144,IF(AND(M144=20,O144=0),$D$112,$D$111),IF(M144=O144,$D$113,IF(AND(M144=0,O144=20),$D$115,$D$114))))</f>
      </c>
      <c r="N145" s="36"/>
      <c r="O145" s="37"/>
      <c r="P145" s="36">
        <f>IF(AND(P144="",R144=""),"",IF(P144&gt;R144,IF(AND(P144=20,R144=0),$D$112,$D$111),IF(P144=R144,$D$113,IF(AND(P144=0,R144=20),$D$115,$D$114))))</f>
      </c>
      <c r="Q145" s="36"/>
      <c r="R145" s="37"/>
      <c r="S145" s="36">
        <f>IF(AND(S144="",U144=""),"",IF(S144&gt;U144,IF(AND(S144=20,U144=0),$D$112,$D$111),IF(S144=U144,$D$113,IF(AND(S144=0,U144=20),$D$115,$D$114))))</f>
      </c>
      <c r="T145" s="36"/>
      <c r="U145" s="37"/>
      <c r="V145" s="78" t="str">
        <f>IF(AND(V144="",X144=""),"",IF(V144&gt;X144,IF(AND(V144=20,X144=0),$D$112,$D$111),IF(V144=X144,$D$113,IF(AND(V144=0,X144=20),$D$115,$D$114))))</f>
        <v>×</v>
      </c>
      <c r="W145" s="78"/>
      <c r="X145" s="79"/>
      <c r="Y145" s="102" t="str">
        <f>IF(AND(Y144="",AA144=""),"",IF(Y144&gt;AA144,IF(AND(Y144=20,AA144=0),$D$112,$D$111),IF(Y144=AA144,$D$113,IF(AND(Y144=0,AA144=20),$D$115,$D$114))))</f>
        <v>×</v>
      </c>
      <c r="Z145" s="102"/>
      <c r="AA145" s="103"/>
      <c r="AB145" s="160" t="str">
        <f>IF(AND(AB144="",AD144=""),"",IF(AB144&gt;AD144,IF(AND(AB144=20,AD144=0),$D$112,$D$111),IF(AB144=AD144,$D$113,IF(AND(AB144=0,AD144=20),$D$115,$D$114))))</f>
        <v>×</v>
      </c>
      <c r="AC145" s="160"/>
      <c r="AD145" s="161"/>
      <c r="AE145" s="36">
        <f>IF(AND(AE144="",AG144=""),"",IF(AE144&gt;AG144,IF(AND(AE144=20,AG144=0),$D$112,$D$111),IF(AE144=AG144,$D$113,IF(AND(AE144=0,AG144=20),$D$115,$D$114))))</f>
      </c>
      <c r="AF145" s="36"/>
      <c r="AG145" s="37"/>
      <c r="AH145" s="36">
        <f>IF(AND(AH144="",AJ144=""),"",IF(AH144&gt;AJ144,IF(AND(AH144=20,AJ144=0),$D$112,$D$111),IF(AH144=AJ144,$D$113,IF(AND(AH144=0,AJ144=20),$D$115,$D$114))))</f>
      </c>
      <c r="AI145" s="36"/>
      <c r="AJ145" s="37"/>
      <c r="AK145" s="36">
        <f>IF(AND(AK144="",AM144=""),"",IF(AK144&gt;AM144,IF(AND(AK144=20,AM144=0),$D$112,$D$111),IF(AK144=AM144,$D$113,IF(AND(AK144=0,AM144=20),$D$115,$D$114))))</f>
      </c>
      <c r="AL145" s="36"/>
      <c r="AM145" s="37"/>
      <c r="AN145" s="78" t="str">
        <f>IF(AND(AN144="",AP144=""),"",IF(AN144&gt;AP144,IF(AND(AN144=20,AP144=0),$D$112,$D$111),IF(AN144=AP144,$D$113,IF(AND(AN144=0,AP144=20),$D$115,$D$114))))</f>
        <v>×</v>
      </c>
      <c r="AO145" s="78"/>
      <c r="AP145" s="79"/>
      <c r="AQ145" s="36">
        <f>IF(AND(AQ144="",AS144=""),"",IF(AQ144&gt;AS144,IF(AND(AQ144=20,AS144=0),$D$112,$D$111),IF(AQ144=AS144,$D$113,IF(AND(AQ144=0,AS144=20),$D$115,$D$114))))</f>
      </c>
      <c r="AR145" s="36"/>
      <c r="AS145" s="37"/>
      <c r="AT145" s="36">
        <f>IF(AND(AT144="",AV144=""),"",IF(AT144&gt;AV144,IF(AND(AT144=20,AV144=0),$D$112,$D$111),IF(AT144=AV144,$D$113,IF(AND(AT144=0,AV144=20),$D$115,$D$114))))</f>
      </c>
      <c r="AU145" s="36"/>
      <c r="AV145" s="37"/>
      <c r="AW145" s="252"/>
      <c r="AX145" s="253"/>
      <c r="AY145" s="254"/>
      <c r="AZ145" s="252"/>
      <c r="BA145" s="253"/>
      <c r="BB145" s="254"/>
      <c r="BC145" s="279"/>
      <c r="BD145" s="280"/>
      <c r="BE145" s="281"/>
      <c r="BF145" s="270"/>
      <c r="BG145" s="271"/>
      <c r="BH145" s="272"/>
    </row>
    <row r="146" spans="1:60" ht="13.5">
      <c r="A146" s="246"/>
      <c r="B146" s="247"/>
      <c r="C146" s="248"/>
      <c r="D146" s="139"/>
      <c r="E146" s="139"/>
      <c r="F146" s="140"/>
      <c r="G146" s="41"/>
      <c r="H146" s="42"/>
      <c r="I146" s="43"/>
      <c r="J146" s="138"/>
      <c r="K146" s="139"/>
      <c r="L146" s="140"/>
      <c r="M146" s="41"/>
      <c r="N146" s="42"/>
      <c r="O146" s="43"/>
      <c r="P146" s="38"/>
      <c r="Q146" s="39"/>
      <c r="R146" s="47"/>
      <c r="S146" s="48"/>
      <c r="T146" s="49"/>
      <c r="U146" s="47"/>
      <c r="V146" s="107"/>
      <c r="W146" s="108"/>
      <c r="X146" s="109"/>
      <c r="Y146" s="112"/>
      <c r="Z146" s="113"/>
      <c r="AA146" s="114"/>
      <c r="AB146" s="166"/>
      <c r="AC146" s="167"/>
      <c r="AD146" s="168"/>
      <c r="AE146" s="38"/>
      <c r="AF146" s="39"/>
      <c r="AG146" s="40"/>
      <c r="AH146" s="38"/>
      <c r="AI146" s="39"/>
      <c r="AJ146" s="40"/>
      <c r="AK146" s="38"/>
      <c r="AL146" s="39"/>
      <c r="AM146" s="40"/>
      <c r="AN146" s="80"/>
      <c r="AO146" s="81"/>
      <c r="AP146" s="82"/>
      <c r="AQ146" s="38"/>
      <c r="AR146" s="39"/>
      <c r="AS146" s="40"/>
      <c r="AT146" s="38"/>
      <c r="AU146" s="39"/>
      <c r="AV146" s="40"/>
      <c r="AW146" s="255"/>
      <c r="AX146" s="256"/>
      <c r="AY146" s="257"/>
      <c r="AZ146" s="255"/>
      <c r="BA146" s="256"/>
      <c r="BB146" s="257"/>
      <c r="BC146" s="282"/>
      <c r="BD146" s="283"/>
      <c r="BE146" s="284"/>
      <c r="BF146" s="273"/>
      <c r="BG146" s="274"/>
      <c r="BH146" s="275"/>
    </row>
    <row r="147" spans="1:61" ht="13.5">
      <c r="A147" s="240" t="s">
        <v>151</v>
      </c>
      <c r="B147" s="241"/>
      <c r="C147" s="242"/>
      <c r="D147" s="130">
        <v>39</v>
      </c>
      <c r="E147" s="131"/>
      <c r="F147" s="132">
        <v>37</v>
      </c>
      <c r="G147" s="59"/>
      <c r="H147" s="33"/>
      <c r="I147" s="60"/>
      <c r="J147" s="59"/>
      <c r="K147" s="33"/>
      <c r="L147" s="60"/>
      <c r="M147" s="74">
        <v>26</v>
      </c>
      <c r="N147" s="75"/>
      <c r="O147" s="76">
        <v>22</v>
      </c>
      <c r="P147" s="59"/>
      <c r="Q147" s="33"/>
      <c r="R147" s="60"/>
      <c r="S147" s="52"/>
      <c r="T147" s="53"/>
      <c r="U147" s="51"/>
      <c r="V147" s="59"/>
      <c r="W147" s="33"/>
      <c r="X147" s="60"/>
      <c r="Y147" s="59"/>
      <c r="Z147" s="33"/>
      <c r="AA147" s="60"/>
      <c r="AB147" s="59"/>
      <c r="AC147" s="33"/>
      <c r="AD147" s="60"/>
      <c r="AE147" s="193">
        <v>38</v>
      </c>
      <c r="AF147" s="194"/>
      <c r="AG147" s="195">
        <v>22</v>
      </c>
      <c r="AH147" s="156">
        <v>29</v>
      </c>
      <c r="AI147" s="157"/>
      <c r="AJ147" s="158">
        <v>21</v>
      </c>
      <c r="AK147" s="74">
        <v>39</v>
      </c>
      <c r="AL147" s="75"/>
      <c r="AM147" s="76">
        <v>40</v>
      </c>
      <c r="AN147" s="84">
        <v>47</v>
      </c>
      <c r="AO147" s="85"/>
      <c r="AP147" s="86">
        <v>27</v>
      </c>
      <c r="AQ147" s="59"/>
      <c r="AR147" s="33">
        <f>IF(COUNTBLANK(AQ147)=0,"-","")</f>
      </c>
      <c r="AS147" s="60"/>
      <c r="AT147" s="59"/>
      <c r="AU147" s="33">
        <f>IF(COUNTBLANK(AT147)=0,"-","")</f>
      </c>
      <c r="AV147" s="60"/>
      <c r="AW147" s="249">
        <f>COUNTIF(D148:AV148,$D$111)*$L$111+COUNTIF(D148:AV148,$D$112)*$L$112+COUNTIF(D148:AV148,$D$113)*$L$113+COUNTIF(D148:AV148,$D$114)</f>
        <v>16</v>
      </c>
      <c r="AX147" s="250"/>
      <c r="AY147" s="251"/>
      <c r="AZ147" s="249">
        <f>IF(OR(D148=$D$112,D148=$D$115),0,D147-F147)+IF(OR(G148=$D$112,G148=$D$115),0,G147-I147)+IF(OR(J148=$D$112,J148=$D$115),0,J147-L147)+IF(OR(M148=$D$112,M148=$D$115),0,M147-O147)+IF(OR(P148=$D$112,P148=$D$115),0,P147-R147)+IF(OR(S148=$D$112,S148=$D$115),0,S147-U147)+IF(OR(V148=$D$112,V148=$D$115),0,V147-X147)+IF(OR(Y148=$D$112,Y148=$D$115),0,Y147-AA147)+IF(OR(AB148=$D$112,AB148=$D$115),0,AB147-AD147)+IF(OR(AE148=$D$112,AE148=$D$115),0,AE147-AG147)+IF(OR(AH148=$D$112,AH148=$D$115),0,AH147-AJ147)+IF(OR(AK148=$D$112,AK148=$D$115),0,AK147-AM147)+IF(OR(AN148=$D$112,AN148=$D$115),0,AN147-AP147)+IF(OR(AQ148=$D$112,AQ148=$D$115),0,AQ147-AS147)+IF(OR(AT148=$D$112,AT148=$D$115),0,AT147-AV147)</f>
        <v>49</v>
      </c>
      <c r="BA147" s="250"/>
      <c r="BB147" s="251"/>
      <c r="BC147" s="276">
        <f>(IF(OR(D148=$D$112,D148=$D$115),0,D147)+IF(OR(G148=$D$112,G148=$D$115),0,G147)+IF(OR(J148=$D$112,J148=$D$115),0,J147)+IF(OR(M148=$D$112,M148=$D$115),0,M147)+IF(OR(P148=$D$112,P148=$D$115),0,P147)+IF(OR(S148=$D$112,S148=$D$115),0,S147)+IF(OR(V148=$D$112,V148=$D$115),0,V147)+IF(OR(Y148=$D$112,Y148=$D$115),0,Y147)+IF(OR(AB148=$D$112,AB148=$D$115),0,AB147)+IF(OR(AE148=$D$112,AE148=$D$115),0,AE147)+IF(OR(AH148=$D$112,AH148=$D$115),0,AH147)+IF(OR(AK148=$D$112,AK148=$D$115),0,AK147)+IF(OR(AN148=$D$112,AN148=$D$115),0,AN147)+IF(OR(AQ148=$D$112,AQ148=$D$115),0,AQ147)+IF(OR(AT148=$D$112,AT148=$D$115),0,AT147))/(IF(OR(D148=$D$112,D148=$D$115),0,F147)+IF(OR(G148=$D$112,G148=$D$115),0,I147)+IF(OR(J148=$D$112,J148=$D$115),0,L147)+IF(OR(M148=$D$112,M148=$D$115),0,O147)+IF(OR(P148=$D$112,P148=$D$115),0,R147)+IF(OR(S148=$D$112,S148=$D$115),0,U147)+IF(OR(V148=$D$112,V148=$D$115),0,X147)+IF(OR(Y148=$D$112,Y148=$D$115),0,AA147)+IF(OR(AB148=$D$112,AB148=$D$115),0,AD147)+IF(OR(AE148=$D$112,AE148=$D$115),0,AG147)+IF(OR(AH148=$D$112,AH148=$D$115),0,AJ147)+IF(OR(AK148=$D$112,AK148=$D$115),0,AM147)+IF(OR(AN148=$D$112,AN148=$D$115),0,AP147)+IF(OR(AQ148=$D$112,AQ148=$D$115),0,AS147)+IF(OR(AT148=$D$112,AT148=$D$115),0,AV147))</f>
        <v>1.2899408284023668</v>
      </c>
      <c r="BD147" s="277"/>
      <c r="BE147" s="278"/>
      <c r="BF147" s="267">
        <f>_xlfn.RANK.EQ(AW147,$AW$132:$AY$170,0)</f>
        <v>3</v>
      </c>
      <c r="BG147" s="268"/>
      <c r="BH147" s="269"/>
      <c r="BI147">
        <v>6</v>
      </c>
    </row>
    <row r="148" spans="1:60" ht="13.5">
      <c r="A148" s="243"/>
      <c r="B148" s="244"/>
      <c r="C148" s="245"/>
      <c r="D148" s="133" t="str">
        <f>IF(AND(D147="",F147=""),"",IF(D147&gt;F147,IF(AND(D147=20,F147=0),$D$112,$D$111),IF(D147=F147,$D$113,IF(AND(D147=0,F147=20),$D$115,$D$114))))</f>
        <v>○</v>
      </c>
      <c r="E148" s="133"/>
      <c r="F148" s="134"/>
      <c r="G148" s="36">
        <f>IF(AND(G147="",I147=""),"",IF(G147&gt;I147,IF(AND(G147=20,I147=0),$D$112,$D$111),IF(G147=I147,$D$113,IF(AND(G147=0,I147=20),$D$115,$D$114))))</f>
      </c>
      <c r="H148" s="36"/>
      <c r="I148" s="37"/>
      <c r="J148" s="36">
        <f>IF(AND(J147="",L147=""),"",IF(J147&gt;L147,IF(AND(J147=20,L147=0),$D$112,$D$111),IF(J147=L147,$D$113,IF(AND(J147=0,L147=20),$D$115,$D$114))))</f>
      </c>
      <c r="K148" s="36"/>
      <c r="L148" s="37"/>
      <c r="M148" s="78" t="str">
        <f>IF(AND(M147="",O147=""),"",IF(M147&gt;O147,IF(AND(M147=20,O147=0),$D$112,$D$111),IF(M147=O147,$D$113,IF(AND(M147=0,O147=20),$D$115,$D$114))))</f>
        <v>○</v>
      </c>
      <c r="N148" s="78"/>
      <c r="O148" s="79"/>
      <c r="P148" s="36">
        <f>IF(AND(P147="",R147=""),"",IF(P147&gt;R147,IF(AND(P147=20,R147=0),$D$112,$D$111),IF(P147=R147,$D$113,IF(AND(P147=0,R147=20),$D$115,$D$114))))</f>
      </c>
      <c r="Q148" s="36"/>
      <c r="R148" s="37"/>
      <c r="S148" s="36">
        <f>IF(AND(S147="",U147=""),"",IF(S147&gt;U147,IF(AND(S147=20,U147=0),$D$112,$D$111),IF(S147=U147,$D$113,IF(AND(S147=0,U147=20),$D$115,$D$114))))</f>
      </c>
      <c r="T148" s="36"/>
      <c r="U148" s="37"/>
      <c r="V148" s="36">
        <f>IF(AND(V147="",X147=""),"",IF(V147&gt;X147,IF(AND(V147=20,X147=0),$D$112,$D$111),IF(V147=X147,$D$113,IF(AND(V147=0,X147=20),$D$115,$D$114))))</f>
      </c>
      <c r="W148" s="36"/>
      <c r="X148" s="37"/>
      <c r="Y148" s="36">
        <f>IF(AND(Y147="",AA147=""),"",IF(Y147&gt;AA147,IF(AND(Y147=20,AA147=0),$D$112,$D$111),IF(Y147=AA147,$D$113,IF(AND(Y147=0,AA147=20),$D$115,$D$114))))</f>
      </c>
      <c r="Z148" s="36"/>
      <c r="AA148" s="37"/>
      <c r="AB148" s="36">
        <f>IF(AND(AB147="",AD147=""),"",IF(AB147&gt;AD147,IF(AND(AB147=20,AD147=0),$D$112,$D$111),IF(AB147=AD147,$D$113,IF(AND(AB147=0,AD147=20),$D$115,$D$114))))</f>
      </c>
      <c r="AC148" s="36"/>
      <c r="AD148" s="37"/>
      <c r="AE148" s="197" t="str">
        <f>IF(AND(AE147="",AG147=""),"",IF(AE147&gt;AG147,IF(AND(AE147=20,AG147=0),$D$112,$D$111),IF(AE147=AG147,$D$113,IF(AND(AE147=0,AG147=20),$D$115,$D$114))))</f>
        <v>○</v>
      </c>
      <c r="AF148" s="197"/>
      <c r="AG148" s="198"/>
      <c r="AH148" s="160" t="str">
        <f>IF(AND(AH147="",AJ147=""),"",IF(AH147&gt;AJ147,IF(AND(AH147=20,AJ147=0),$D$112,$D$111),IF(AH147=AJ147,$D$113,IF(AND(AH147=0,AJ147=20),$D$115,$D$114))))</f>
        <v>○</v>
      </c>
      <c r="AI148" s="160"/>
      <c r="AJ148" s="161"/>
      <c r="AK148" s="78" t="str">
        <f>IF(AND(AK147="",AM147=""),"",IF(AK147&gt;AM147,IF(AND(AK147=20,AM147=0),$D$112,$D$111),IF(AK147=AM147,$D$113,IF(AND(AK147=0,AM147=20),$D$115,$D$114))))</f>
        <v>×</v>
      </c>
      <c r="AL148" s="78"/>
      <c r="AM148" s="79"/>
      <c r="AN148" s="87" t="str">
        <f>IF(AND(AN147="",AP147=""),"",IF(AN147&gt;AP147,IF(AND(AN147=20,AP147=0),$D$112,$D$111),IF(AN147=AP147,$D$113,IF(AND(AN147=0,AP147=20),$D$115,$D$114))))</f>
        <v>○</v>
      </c>
      <c r="AO148" s="87"/>
      <c r="AP148" s="88"/>
      <c r="AQ148" s="36">
        <f>IF(AND(AQ147="",AS147=""),"",IF(AQ147&gt;AS147,IF(AND(AQ147=20,AS147=0),$D$112,$D$111),IF(AQ147=AS147,$D$113,IF(AND(AQ147=0,AS147=20),$D$115,$D$114))))</f>
      </c>
      <c r="AR148" s="36"/>
      <c r="AS148" s="37"/>
      <c r="AT148" s="36">
        <f>IF(AND(AT147="",AV147=""),"",IF(AT147&gt;AV147,IF(AND(AT147=20,AV147=0),$D$112,$D$111),IF(AT147=AV147,$D$113,IF(AND(AT147=0,AV147=20),$D$115,$D$114))))</f>
      </c>
      <c r="AU148" s="36"/>
      <c r="AV148" s="37"/>
      <c r="AW148" s="252"/>
      <c r="AX148" s="253"/>
      <c r="AY148" s="254"/>
      <c r="AZ148" s="252"/>
      <c r="BA148" s="253"/>
      <c r="BB148" s="254"/>
      <c r="BC148" s="279"/>
      <c r="BD148" s="280"/>
      <c r="BE148" s="281"/>
      <c r="BF148" s="270"/>
      <c r="BG148" s="271"/>
      <c r="BH148" s="272"/>
    </row>
    <row r="149" spans="1:60" ht="13.5">
      <c r="A149" s="246"/>
      <c r="B149" s="247"/>
      <c r="C149" s="248"/>
      <c r="D149" s="139"/>
      <c r="E149" s="139"/>
      <c r="F149" s="140"/>
      <c r="G149" s="41"/>
      <c r="H149" s="42"/>
      <c r="I149" s="43"/>
      <c r="J149" s="41"/>
      <c r="K149" s="42"/>
      <c r="L149" s="43"/>
      <c r="M149" s="80"/>
      <c r="N149" s="81"/>
      <c r="O149" s="82"/>
      <c r="P149" s="38"/>
      <c r="Q149" s="39"/>
      <c r="R149" s="47"/>
      <c r="S149" s="48"/>
      <c r="T149" s="49"/>
      <c r="U149" s="47"/>
      <c r="V149" s="48"/>
      <c r="W149" s="49"/>
      <c r="X149" s="47"/>
      <c r="Y149" s="48"/>
      <c r="Z149" s="49"/>
      <c r="AA149" s="47"/>
      <c r="AB149" s="48"/>
      <c r="AC149" s="49"/>
      <c r="AD149" s="50"/>
      <c r="AE149" s="199"/>
      <c r="AF149" s="200"/>
      <c r="AG149" s="201"/>
      <c r="AH149" s="162"/>
      <c r="AI149" s="163"/>
      <c r="AJ149" s="164"/>
      <c r="AK149" s="80"/>
      <c r="AL149" s="81"/>
      <c r="AM149" s="82"/>
      <c r="AN149" s="89"/>
      <c r="AO149" s="90"/>
      <c r="AP149" s="91"/>
      <c r="AQ149" s="38"/>
      <c r="AR149" s="39"/>
      <c r="AS149" s="40"/>
      <c r="AT149" s="38"/>
      <c r="AU149" s="39"/>
      <c r="AV149" s="40"/>
      <c r="AW149" s="255"/>
      <c r="AX149" s="256"/>
      <c r="AY149" s="257"/>
      <c r="AZ149" s="255"/>
      <c r="BA149" s="256"/>
      <c r="BB149" s="257"/>
      <c r="BC149" s="282"/>
      <c r="BD149" s="283"/>
      <c r="BE149" s="284"/>
      <c r="BF149" s="273"/>
      <c r="BG149" s="274"/>
      <c r="BH149" s="275"/>
    </row>
    <row r="150" spans="1:61" ht="13.5">
      <c r="A150" s="240" t="s">
        <v>149</v>
      </c>
      <c r="B150" s="241"/>
      <c r="C150" s="242"/>
      <c r="D150" s="59"/>
      <c r="E150" s="33"/>
      <c r="F150" s="60"/>
      <c r="G150" s="193">
        <v>33</v>
      </c>
      <c r="H150" s="194"/>
      <c r="I150" s="195">
        <v>34</v>
      </c>
      <c r="J150" s="59"/>
      <c r="K150" s="33"/>
      <c r="L150" s="60"/>
      <c r="M150" s="59"/>
      <c r="N150" s="33"/>
      <c r="O150" s="60"/>
      <c r="P150" s="74">
        <v>45</v>
      </c>
      <c r="Q150" s="75"/>
      <c r="R150" s="76">
        <v>23</v>
      </c>
      <c r="S150" s="59"/>
      <c r="T150" s="33"/>
      <c r="U150" s="60"/>
      <c r="V150" s="52"/>
      <c r="W150" s="53"/>
      <c r="X150" s="51"/>
      <c r="Y150" s="59"/>
      <c r="Z150" s="33"/>
      <c r="AA150" s="60"/>
      <c r="AB150" s="59"/>
      <c r="AC150" s="33"/>
      <c r="AD150" s="60"/>
      <c r="AE150" s="84">
        <v>29</v>
      </c>
      <c r="AF150" s="85"/>
      <c r="AG150" s="86">
        <v>18</v>
      </c>
      <c r="AH150" s="130">
        <v>48</v>
      </c>
      <c r="AI150" s="131"/>
      <c r="AJ150" s="132">
        <v>31</v>
      </c>
      <c r="AK150" s="84">
        <v>39</v>
      </c>
      <c r="AL150" s="85"/>
      <c r="AM150" s="86">
        <v>53</v>
      </c>
      <c r="AN150" s="74">
        <v>45</v>
      </c>
      <c r="AO150" s="75"/>
      <c r="AP150" s="76">
        <v>29</v>
      </c>
      <c r="AQ150" s="59"/>
      <c r="AR150" s="33">
        <f>IF(COUNTBLANK(AQ150)=0,"-","")</f>
      </c>
      <c r="AS150" s="60"/>
      <c r="AT150" s="59"/>
      <c r="AU150" s="33">
        <f>IF(COUNTBLANK(AT150)=0,"-","")</f>
      </c>
      <c r="AV150" s="60"/>
      <c r="AW150" s="249">
        <f>COUNTIF(D151:AV151,$D$111)*$L$111+COUNTIF(D151:AV151,$D$112)*$L$112+COUNTIF(D151:AV151,$D$113)*$L$113+COUNTIF(D151:AV151,$D$114)</f>
        <v>14</v>
      </c>
      <c r="AX150" s="250"/>
      <c r="AY150" s="251"/>
      <c r="AZ150" s="249">
        <f>IF(OR(D151=$D$112,D151=$D$115),0,D150-F150)+IF(OR(G151=$D$112,G151=$D$115),0,G150-I150)+IF(OR(J151=$D$112,J151=$D$115),0,J150-L150)+IF(OR(M151=$D$112,M151=$D$115),0,M150-O150)+IF(OR(P151=$D$112,P151=$D$115),0,P150-R150)+IF(OR(S151=$D$112,S151=$D$115),0,S150-U150)+IF(OR(V151=$D$112,V151=$D$115),0,V150-X150)+IF(OR(Y151=$D$112,Y151=$D$115),0,Y150-AA150)+IF(OR(AB151=$D$112,AB151=$D$115),0,AB150-AD150)+IF(OR(AE151=$D$112,AE151=$D$115),0,AE150-AG150)+IF(OR(AH151=$D$112,AH151=$D$115),0,AH150-AJ150)+IF(OR(AK151=$D$112,AK151=$D$115),0,AK150-AM150)+IF(OR(AN151=$D$112,AN151=$D$115),0,AN150-AP150)+IF(OR(AQ151=$D$112,AQ151=$D$115),0,AQ150-AS150)+IF(OR(AT151=$D$112,AT151=$D$115),0,AT150-AV150)</f>
        <v>51</v>
      </c>
      <c r="BA150" s="250"/>
      <c r="BB150" s="251"/>
      <c r="BC150" s="276">
        <f>(IF(OR(D151=$D$112,D151=$D$115),0,D150)+IF(OR(G151=$D$112,G151=$D$115),0,G150)+IF(OR(J151=$D$112,J151=$D$115),0,J150)+IF(OR(M151=$D$112,M151=$D$115),0,M150)+IF(OR(P151=$D$112,P151=$D$115),0,P150)+IF(OR(S151=$D$112,S151=$D$115),0,S150)+IF(OR(V151=$D$112,V151=$D$115),0,V150)+IF(OR(Y151=$D$112,Y151=$D$115),0,Y150)+IF(OR(AB151=$D$112,AB151=$D$115),0,AB150)+IF(OR(AE151=$D$112,AE151=$D$115),0,AE150)+IF(OR(AH151=$D$112,AH151=$D$115),0,AH150)+IF(OR(AK151=$D$112,AK151=$D$115),0,AK150)+IF(OR(AN151=$D$112,AN151=$D$115),0,AN150)+IF(OR(AQ151=$D$112,AQ151=$D$115),0,AQ150)+IF(OR(AT151=$D$112,AT151=$D$115),0,AT150))/(IF(OR(D151=$D$112,D151=$D$115),0,F150)+IF(OR(G151=$D$112,G151=$D$115),0,I150)+IF(OR(J151=$D$112,J151=$D$115),0,L150)+IF(OR(M151=$D$112,M151=$D$115),0,O150)+IF(OR(P151=$D$112,P151=$D$115),0,R150)+IF(OR(S151=$D$112,S151=$D$115),0,U150)+IF(OR(V151=$D$112,V151=$D$115),0,X150)+IF(OR(Y151=$D$112,Y151=$D$115),0,AA150)+IF(OR(AB151=$D$112,AB151=$D$115),0,AD150)+IF(OR(AE151=$D$112,AE151=$D$115),0,AG150)+IF(OR(AH151=$D$112,AH151=$D$115),0,AJ150)+IF(OR(AK151=$D$112,AK151=$D$115),0,AM150)+IF(OR(AN151=$D$112,AN151=$D$115),0,AP150)+IF(OR(AQ151=$D$112,AQ151=$D$115),0,AS150)+IF(OR(AT151=$D$112,AT151=$D$115),0,AV150))</f>
        <v>1.2712765957446808</v>
      </c>
      <c r="BD150" s="277"/>
      <c r="BE150" s="278"/>
      <c r="BF150" s="267">
        <f>_xlfn.RANK.EQ(AW150,$AW$132:$AY$170,0)</f>
        <v>5</v>
      </c>
      <c r="BG150" s="268"/>
      <c r="BH150" s="269"/>
      <c r="BI150">
        <v>6</v>
      </c>
    </row>
    <row r="151" spans="1:60" ht="13.5">
      <c r="A151" s="243"/>
      <c r="B151" s="244"/>
      <c r="C151" s="245"/>
      <c r="D151" s="36">
        <f>IF(AND(D150="",F150=""),"",IF(D150&gt;F150,IF(AND(D150=20,F150=0),$D$112,$D$111),IF(D150=F150,$D$113,IF(AND(D150=0,F150=20),$D$115,$D$114))))</f>
      </c>
      <c r="E151" s="36"/>
      <c r="F151" s="37"/>
      <c r="G151" s="197" t="str">
        <f>IF(AND(G150="",I150=""),"",IF(G150&gt;I150,IF(AND(G150=20,I150=0),$D$112,$D$111),IF(G150=I150,$D$113,IF(AND(G150=0,I150=20),$D$115,$D$114))))</f>
        <v>×</v>
      </c>
      <c r="H151" s="197"/>
      <c r="I151" s="198"/>
      <c r="J151" s="36">
        <f>IF(AND(J150="",L150=""),"",IF(J150&gt;L150,IF(AND(J150=20,L150=0),$D$112,$D$111),IF(J150=L150,$D$113,IF(AND(J150=0,L150=20),$D$115,$D$114))))</f>
      </c>
      <c r="K151" s="36"/>
      <c r="L151" s="37"/>
      <c r="M151" s="36">
        <f>IF(AND(M150="",O150=""),"",IF(M150&gt;O150,IF(AND(M150=20,O150=0),$D$112,$D$111),IF(M150=O150,$D$113,IF(AND(M150=0,O150=20),$D$115,$D$114))))</f>
      </c>
      <c r="N151" s="36"/>
      <c r="O151" s="37"/>
      <c r="P151" s="78" t="str">
        <f>IF(AND(P150="",R150=""),"",IF(P150&gt;R150,IF(AND(P150=20,R150=0),$D$112,$D$111),IF(P150=R150,$D$113,IF(AND(P150=0,R150=20),$D$115,$D$114))))</f>
        <v>○</v>
      </c>
      <c r="Q151" s="78"/>
      <c r="R151" s="79"/>
      <c r="S151" s="36">
        <f>IF(AND(S150="",U150=""),"",IF(S150&gt;U150,IF(AND(S150=20,U150=0),$D$112,$D$111),IF(S150=U150,$D$113,IF(AND(S150=0,U150=20),$D$115,$D$114))))</f>
      </c>
      <c r="T151" s="36"/>
      <c r="U151" s="37"/>
      <c r="V151" s="36">
        <f>IF(AND(V150="",X150=""),"",IF(V150&gt;X150,IF(AND(V150=20,X150=0),$D$112,$D$111),IF(V150=X150,$D$113,IF(AND(V150=0,X150=20),$D$115,$D$114))))</f>
      </c>
      <c r="W151" s="36"/>
      <c r="X151" s="37"/>
      <c r="Y151" s="36">
        <f>IF(AND(Y150="",AA150=""),"",IF(Y150&gt;AA150,IF(AND(Y150=20,AA150=0),$D$112,$D$111),IF(Y150=AA150,$D$113,IF(AND(Y150=0,AA150=20),$D$115,$D$114))))</f>
      </c>
      <c r="Z151" s="36"/>
      <c r="AA151" s="37"/>
      <c r="AB151" s="36">
        <f>IF(AND(AB150="",AD150=""),"",IF(AB150&gt;AD150,IF(AND(AB150=20,AD150=0),$D$112,$D$111),IF(AB150=AD150,$D$113,IF(AND(AB150=0,AD150=20),$D$115,$D$114))))</f>
      </c>
      <c r="AC151" s="36"/>
      <c r="AD151" s="37"/>
      <c r="AE151" s="87" t="str">
        <f>IF(AND(AE150="",AG150=""),"",IF(AE150&gt;AG150,IF(AND(AE150=20,AG150=0),$D$112,$D$111),IF(AE150=AG150,$D$113,IF(AND(AE150=0,AG150=20),$D$115,$D$114))))</f>
        <v>○</v>
      </c>
      <c r="AF151" s="87"/>
      <c r="AG151" s="88"/>
      <c r="AH151" s="133" t="str">
        <f>IF(AND(AH150="",AJ150=""),"",IF(AH150&gt;AJ150,IF(AND(AH150=20,AJ150=0),$D$112,$D$111),IF(AH150=AJ150,$D$113,IF(AND(AH150=0,AJ150=20),$D$115,$D$114))))</f>
        <v>○</v>
      </c>
      <c r="AI151" s="133"/>
      <c r="AJ151" s="134"/>
      <c r="AK151" s="87" t="str">
        <f>IF(AND(AK150="",AM150=""),"",IF(AK150&gt;AM150,IF(AND(AK150=20,AM150=0),$D$112,$D$111),IF(AK150=AM150,$D$113,IF(AND(AK150=0,AM150=20),$D$115,$D$114))))</f>
        <v>×</v>
      </c>
      <c r="AL151" s="87"/>
      <c r="AM151" s="88"/>
      <c r="AN151" s="78" t="str">
        <f>IF(AND(AN150="",AP150=""),"",IF(AN150&gt;AP150,IF(AND(AN150=20,AP150=0),$D$112,$D$111),IF(AN150=AP150,$D$113,IF(AND(AN150=0,AP150=20),$D$115,$D$114))))</f>
        <v>○</v>
      </c>
      <c r="AO151" s="78"/>
      <c r="AP151" s="79"/>
      <c r="AQ151" s="36">
        <f>IF(AND(AQ150="",AS150=""),"",IF(AQ150&gt;AS150,IF(AND(AQ150=20,AS150=0),$D$112,$D$111),IF(AQ150=AS150,$D$113,IF(AND(AQ150=0,AS150=20),$D$115,$D$114))))</f>
      </c>
      <c r="AR151" s="36"/>
      <c r="AS151" s="37"/>
      <c r="AT151" s="36">
        <f>IF(AND(AT150="",AV150=""),"",IF(AT150&gt;AV150,IF(AND(AT150=20,AV150=0),$D$112,$D$111),IF(AT150=AV150,$D$113,IF(AND(AT150=0,AV150=20),$D$115,$D$114))))</f>
      </c>
      <c r="AU151" s="36"/>
      <c r="AV151" s="37"/>
      <c r="AW151" s="252"/>
      <c r="AX151" s="253"/>
      <c r="AY151" s="254"/>
      <c r="AZ151" s="252"/>
      <c r="BA151" s="253"/>
      <c r="BB151" s="254"/>
      <c r="BC151" s="279"/>
      <c r="BD151" s="280"/>
      <c r="BE151" s="281"/>
      <c r="BF151" s="270"/>
      <c r="BG151" s="271"/>
      <c r="BH151" s="272"/>
    </row>
    <row r="152" spans="1:60" ht="13.5">
      <c r="A152" s="246"/>
      <c r="B152" s="247"/>
      <c r="C152" s="248"/>
      <c r="D152" s="42"/>
      <c r="E152" s="42"/>
      <c r="F152" s="43"/>
      <c r="G152" s="199"/>
      <c r="H152" s="200"/>
      <c r="I152" s="201"/>
      <c r="J152" s="41"/>
      <c r="K152" s="42"/>
      <c r="L152" s="43"/>
      <c r="M152" s="41"/>
      <c r="N152" s="42"/>
      <c r="O152" s="43"/>
      <c r="P152" s="80"/>
      <c r="Q152" s="81"/>
      <c r="R152" s="109"/>
      <c r="S152" s="48"/>
      <c r="T152" s="49"/>
      <c r="U152" s="47"/>
      <c r="V152" s="48"/>
      <c r="W152" s="49"/>
      <c r="X152" s="47"/>
      <c r="Y152" s="48"/>
      <c r="Z152" s="49"/>
      <c r="AA152" s="47"/>
      <c r="AB152" s="48"/>
      <c r="AC152" s="49"/>
      <c r="AD152" s="50"/>
      <c r="AE152" s="89"/>
      <c r="AF152" s="90"/>
      <c r="AG152" s="91"/>
      <c r="AH152" s="138"/>
      <c r="AI152" s="139"/>
      <c r="AJ152" s="140"/>
      <c r="AK152" s="89"/>
      <c r="AL152" s="90"/>
      <c r="AM152" s="91"/>
      <c r="AN152" s="80"/>
      <c r="AO152" s="81"/>
      <c r="AP152" s="82"/>
      <c r="AQ152" s="38"/>
      <c r="AR152" s="39"/>
      <c r="AS152" s="40"/>
      <c r="AT152" s="38"/>
      <c r="AU152" s="39"/>
      <c r="AV152" s="40"/>
      <c r="AW152" s="255"/>
      <c r="AX152" s="256"/>
      <c r="AY152" s="257"/>
      <c r="AZ152" s="255"/>
      <c r="BA152" s="256"/>
      <c r="BB152" s="257"/>
      <c r="BC152" s="282"/>
      <c r="BD152" s="283"/>
      <c r="BE152" s="284"/>
      <c r="BF152" s="273"/>
      <c r="BG152" s="274"/>
      <c r="BH152" s="275"/>
    </row>
    <row r="153" spans="1:61" ht="13.5">
      <c r="A153" s="240" t="s">
        <v>156</v>
      </c>
      <c r="B153" s="241"/>
      <c r="C153" s="242"/>
      <c r="D153" s="59"/>
      <c r="E153" s="33"/>
      <c r="F153" s="60"/>
      <c r="G153" s="59"/>
      <c r="H153" s="33"/>
      <c r="I153" s="60"/>
      <c r="J153" s="156">
        <v>35</v>
      </c>
      <c r="K153" s="157"/>
      <c r="L153" s="158">
        <v>58</v>
      </c>
      <c r="M153" s="59"/>
      <c r="N153" s="33"/>
      <c r="O153" s="60"/>
      <c r="P153" s="99">
        <v>60</v>
      </c>
      <c r="Q153" s="100"/>
      <c r="R153" s="101">
        <v>25</v>
      </c>
      <c r="S153" s="59"/>
      <c r="T153" s="33"/>
      <c r="U153" s="60"/>
      <c r="V153" s="59"/>
      <c r="W153" s="33"/>
      <c r="X153" s="60"/>
      <c r="Y153" s="52"/>
      <c r="Z153" s="53"/>
      <c r="AA153" s="51"/>
      <c r="AB153" s="74">
        <v>39</v>
      </c>
      <c r="AC153" s="75"/>
      <c r="AD153" s="76">
        <v>17</v>
      </c>
      <c r="AE153" s="59"/>
      <c r="AF153" s="33"/>
      <c r="AG153" s="60"/>
      <c r="AH153" s="74">
        <v>33</v>
      </c>
      <c r="AI153" s="75"/>
      <c r="AJ153" s="76">
        <v>46</v>
      </c>
      <c r="AK153" s="193">
        <v>26</v>
      </c>
      <c r="AL153" s="194"/>
      <c r="AM153" s="195">
        <v>55</v>
      </c>
      <c r="AN153" s="193">
        <v>44</v>
      </c>
      <c r="AO153" s="194"/>
      <c r="AP153" s="195">
        <v>25</v>
      </c>
      <c r="AQ153" s="59"/>
      <c r="AR153" s="33"/>
      <c r="AS153" s="60"/>
      <c r="AT153" s="59"/>
      <c r="AU153" s="33"/>
      <c r="AV153" s="60"/>
      <c r="AW153" s="249">
        <f>COUNTIF(D154:AV154,$D$111)*$L$111+COUNTIF(D154:AV154,$D$112)*$L$112+COUNTIF(D154:AV154,$D$113)*$L$113+COUNTIF(D154:AV154,$D$114)</f>
        <v>12</v>
      </c>
      <c r="AX153" s="250"/>
      <c r="AY153" s="251"/>
      <c r="AZ153" s="249">
        <f>IF(OR(D154=$D$112,D154=$D$115),0,D153-F153)+IF(OR(G154=$D$112,G154=$D$115),0,G153-I153)+IF(OR(J154=$D$112,J154=$D$115),0,J153-L153)+IF(OR(M154=$D$112,M154=$D$115),0,M153-O153)+IF(OR(P154=$D$112,P154=$D$115),0,P153-R153)+IF(OR(S154=$D$112,S154=$D$115),0,S153-U153)+IF(OR(V154=$D$112,V154=$D$115),0,V153-X153)+IF(OR(Y154=$D$112,Y154=$D$115),0,Y153-AA153)+IF(OR(AB154=$D$112,AB154=$D$115),0,AB153-AD153)+IF(OR(AE154=$D$112,AE154=$D$115),0,AE153-AG153)+IF(OR(AH154=$D$112,AH154=$D$115),0,AH153-AJ153)+IF(OR(AK154=$D$112,AK154=$D$115),0,AK153-AM153)+IF(OR(AN154=$D$112,AN154=$D$115),0,AN153-AP153)+IF(OR(AQ154=$D$112,AQ154=$D$115),0,AQ153-AS153)+IF(OR(AT154=$D$112,AT154=$D$115),0,AT153-AV153)</f>
        <v>11</v>
      </c>
      <c r="BA153" s="250"/>
      <c r="BB153" s="251"/>
      <c r="BC153" s="276">
        <f>(IF(OR(D154=$D$112,D154=$D$115),0,D153)+IF(OR(G154=$D$112,G154=$D$115),0,G153)+IF(OR(J154=$D$112,J154=$D$115),0,J153)+IF(OR(M154=$D$112,M154=$D$115),0,M153)+IF(OR(P154=$D$112,P154=$D$115),0,P153)+IF(OR(S154=$D$112,S154=$D$115),0,S153)+IF(OR(V154=$D$112,V154=$D$115),0,V153)+IF(OR(Y154=$D$112,Y154=$D$115),0,Y153)+IF(OR(AB154=$D$112,AB154=$D$115),0,AB153)+IF(OR(AE154=$D$112,AE154=$D$115),0,AE153)+IF(OR(AH154=$D$112,AH154=$D$115),0,AH153)+IF(OR(AK154=$D$112,AK154=$D$115),0,AK153)+IF(OR(AN154=$D$112,AN154=$D$115),0,AN153)+IF(OR(AQ154=$D$112,AQ154=$D$115),0,AQ153)+IF(OR(AT154=$D$112,AT154=$D$115),0,AT153))/(IF(OR(D154=$D$112,D154=$D$115),0,F153)+IF(OR(G154=$D$112,G154=$D$115),0,I153)+IF(OR(J154=$D$112,J154=$D$115),0,L153)+IF(OR(M154=$D$112,M154=$D$115),0,O153)+IF(OR(P154=$D$112,P154=$D$115),0,R153)+IF(OR(S154=$D$112,S154=$D$115),0,U153)+IF(OR(V154=$D$112,V154=$D$115),0,X153)+IF(OR(Y154=$D$112,Y154=$D$115),0,AA153)+IF(OR(AB154=$D$112,AB154=$D$115),0,AD153)+IF(OR(AE154=$D$112,AE154=$D$115),0,AG153)+IF(OR(AH154=$D$112,AH154=$D$115),0,AJ153)+IF(OR(AK154=$D$112,AK154=$D$115),0,AM153)+IF(OR(AN154=$D$112,AN154=$D$115),0,AP153)+IF(OR(AQ154=$D$112,AQ154=$D$115),0,AS153)+IF(OR(AT154=$D$112,AT154=$D$115),0,AV153))</f>
        <v>1.0486725663716814</v>
      </c>
      <c r="BD153" s="277"/>
      <c r="BE153" s="278"/>
      <c r="BF153" s="267">
        <f>_xlfn.RANK.EQ(AW153,$AW$132:$AY$170,0)</f>
        <v>6</v>
      </c>
      <c r="BG153" s="268"/>
      <c r="BH153" s="269"/>
      <c r="BI153">
        <v>6</v>
      </c>
    </row>
    <row r="154" spans="1:60" ht="13.5">
      <c r="A154" s="243"/>
      <c r="B154" s="244"/>
      <c r="C154" s="245"/>
      <c r="D154" s="36">
        <f>IF(AND(D153="",F153=""),"",IF(D153&gt;F153,IF(AND(D153=20,F153=0),$D$112,$D$111),IF(D153=F153,$D$113,IF(AND(D153=0,F153=20),$D$115,$D$114))))</f>
      </c>
      <c r="E154" s="36"/>
      <c r="F154" s="37"/>
      <c r="G154" s="36">
        <f>IF(AND(G153="",I153=""),"",IF(G153&gt;I153,IF(AND(G153=20,I153=0),$D$112,$D$111),IF(G153=I153,$D$113,IF(AND(G153=0,I153=20),$D$115,$D$114))))</f>
      </c>
      <c r="H154" s="36"/>
      <c r="I154" s="37"/>
      <c r="J154" s="160" t="str">
        <f>IF(AND(J153="",L153=""),"",IF(J153&gt;L153,IF(AND(J153=20,L153=0),$D$112,$D$111),IF(J153=L153,$D$113,IF(AND(J153=0,L153=20),$D$115,$D$114))))</f>
        <v>×</v>
      </c>
      <c r="K154" s="160"/>
      <c r="L154" s="161"/>
      <c r="M154" s="36">
        <f>IF(AND(M153="",O153=""),"",IF(M153&gt;O153,IF(AND(M153=20,O153=0),$D$112,$D$111),IF(M153=O153,$D$113,IF(AND(M153=0,O153=20),$D$115,$D$114))))</f>
      </c>
      <c r="N154" s="36"/>
      <c r="O154" s="37"/>
      <c r="P154" s="102" t="str">
        <f>IF(AND(P153="",R153=""),"",IF(P153&gt;R153,IF(AND(P153=20,R153=0),$D$112,$D$111),IF(P153=R153,$D$113,IF(AND(P153=0,R153=20),$D$115,$D$114))))</f>
        <v>○</v>
      </c>
      <c r="Q154" s="102"/>
      <c r="R154" s="103"/>
      <c r="S154" s="36">
        <f>IF(AND(S153="",U153=""),"",IF(S153&gt;U153,IF(AND(S153=20,U153=0),$D$112,$D$111),IF(S153=U153,$D$113,IF(AND(S153=0,U153=20),$D$115,$D$114))))</f>
      </c>
      <c r="T154" s="36"/>
      <c r="U154" s="37"/>
      <c r="V154" s="36">
        <f>IF(AND(V153="",X153=""),"",IF(V153&gt;X153,IF(AND(V153=20,X153=0),$D$112,$D$111),IF(V153=X153,$D$113,IF(AND(V153=0,X153=20),$D$115,$D$114))))</f>
      </c>
      <c r="W154" s="36"/>
      <c r="X154" s="37"/>
      <c r="Y154" s="36">
        <f>IF(AND(Y153="",AA153=""),"",IF(Y153&gt;AA153,IF(AND(Y153=20,AA153=0),$D$112,$D$111),IF(Y153=AA153,$D$113,IF(AND(Y153=0,AA153=20),$D$115,$D$114))))</f>
      </c>
      <c r="Z154" s="36"/>
      <c r="AA154" s="37"/>
      <c r="AB154" s="78" t="str">
        <f>IF(AND(AB153="",AD153=""),"",IF(AB153&gt;AD153,IF(AND(AB153=20,AD153=0),$D$112,$D$111),IF(AB153=AD153,$D$113,IF(AND(AB153=0,AD153=20),$D$115,$D$114))))</f>
        <v>○</v>
      </c>
      <c r="AC154" s="78"/>
      <c r="AD154" s="79"/>
      <c r="AE154" s="36">
        <f>IF(AND(AE153="",AG153=""),"",IF(AE153&gt;AG153,IF(AND(AE153=20,AG153=0),$D$112,$D$111),IF(AE153=AG153,$D$113,IF(AND(AE153=0,AG153=20),$D$115,$D$114))))</f>
      </c>
      <c r="AF154" s="36"/>
      <c r="AG154" s="37"/>
      <c r="AH154" s="78" t="str">
        <f>IF(AND(AH153="",AJ153=""),"",IF(AH153&gt;AJ153,IF(AND(AH153=20,AJ153=0),$D$112,$D$111),IF(AH153=AJ153,$D$113,IF(AND(AH153=0,AJ153=20),$D$115,$D$114))))</f>
        <v>×</v>
      </c>
      <c r="AI154" s="78"/>
      <c r="AJ154" s="79"/>
      <c r="AK154" s="197" t="str">
        <f>IF(AND(AK153="",AM153=""),"",IF(AK153&gt;AM153,IF(AND(AK153=20,AM153=0),$D$112,$D$111),IF(AK153=AM153,$D$113,IF(AND(AK153=0,AM153=20),$D$115,$D$114))))</f>
        <v>×</v>
      </c>
      <c r="AL154" s="197"/>
      <c r="AM154" s="198"/>
      <c r="AN154" s="197" t="str">
        <f>IF(AND(AN153="",AP153=""),"",IF(AN153&gt;AP153,IF(AND(AN153=20,AP153=0),$D$112,$D$111),IF(AN153=AP153,$D$113,IF(AND(AN153=0,AP153=20),$D$115,$D$114))))</f>
        <v>○</v>
      </c>
      <c r="AO154" s="197"/>
      <c r="AP154" s="198"/>
      <c r="AQ154" s="36">
        <f>IF(AND(AQ153="",AS153=""),"",IF(AQ153&gt;AS153,IF(AND(AQ153=20,AS153=0),$D$112,$D$111),IF(AQ153=AS153,$D$113,IF(AND(AQ153=0,AS153=20),$D$115,$D$114))))</f>
      </c>
      <c r="AR154" s="36"/>
      <c r="AS154" s="37"/>
      <c r="AT154" s="36">
        <f>IF(AND(AT153="",AV153=""),"",IF(AT153&gt;AV153,IF(AND(AT153=20,AV153=0),$D$112,$D$111),IF(AT153=AV153,$D$113,IF(AND(AT153=0,AV153=20),$D$115,$D$114))))</f>
      </c>
      <c r="AU154" s="36"/>
      <c r="AV154" s="37"/>
      <c r="AW154" s="252"/>
      <c r="AX154" s="253"/>
      <c r="AY154" s="254"/>
      <c r="AZ154" s="252"/>
      <c r="BA154" s="253"/>
      <c r="BB154" s="254"/>
      <c r="BC154" s="279"/>
      <c r="BD154" s="280"/>
      <c r="BE154" s="281"/>
      <c r="BF154" s="270"/>
      <c r="BG154" s="271"/>
      <c r="BH154" s="272"/>
    </row>
    <row r="155" spans="1:60" ht="13.5">
      <c r="A155" s="246"/>
      <c r="B155" s="247"/>
      <c r="C155" s="248"/>
      <c r="D155" s="42"/>
      <c r="E155" s="42"/>
      <c r="F155" s="43"/>
      <c r="G155" s="41"/>
      <c r="H155" s="42"/>
      <c r="I155" s="43"/>
      <c r="J155" s="162"/>
      <c r="K155" s="163"/>
      <c r="L155" s="164"/>
      <c r="M155" s="41"/>
      <c r="N155" s="42"/>
      <c r="O155" s="43"/>
      <c r="P155" s="104"/>
      <c r="Q155" s="105"/>
      <c r="R155" s="114"/>
      <c r="S155" s="48"/>
      <c r="T155" s="49"/>
      <c r="U155" s="47"/>
      <c r="V155" s="48"/>
      <c r="W155" s="49"/>
      <c r="X155" s="47"/>
      <c r="Y155" s="48"/>
      <c r="Z155" s="49"/>
      <c r="AA155" s="47"/>
      <c r="AB155" s="107"/>
      <c r="AC155" s="108"/>
      <c r="AD155" s="110"/>
      <c r="AE155" s="38"/>
      <c r="AF155" s="39"/>
      <c r="AG155" s="40"/>
      <c r="AH155" s="80"/>
      <c r="AI155" s="81"/>
      <c r="AJ155" s="82"/>
      <c r="AK155" s="199"/>
      <c r="AL155" s="200"/>
      <c r="AM155" s="201"/>
      <c r="AN155" s="199"/>
      <c r="AO155" s="200"/>
      <c r="AP155" s="201"/>
      <c r="AQ155" s="38"/>
      <c r="AR155" s="39"/>
      <c r="AS155" s="40"/>
      <c r="AT155" s="38"/>
      <c r="AU155" s="39"/>
      <c r="AV155" s="40"/>
      <c r="AW155" s="255"/>
      <c r="AX155" s="256"/>
      <c r="AY155" s="257"/>
      <c r="AZ155" s="255"/>
      <c r="BA155" s="256"/>
      <c r="BB155" s="257"/>
      <c r="BC155" s="282"/>
      <c r="BD155" s="283"/>
      <c r="BE155" s="284"/>
      <c r="BF155" s="273"/>
      <c r="BG155" s="274"/>
      <c r="BH155" s="275"/>
    </row>
    <row r="156" spans="1:61" ht="13.5">
      <c r="A156" s="240" t="s">
        <v>159</v>
      </c>
      <c r="B156" s="241"/>
      <c r="C156" s="242"/>
      <c r="D156" s="84">
        <v>11</v>
      </c>
      <c r="E156" s="85"/>
      <c r="F156" s="86">
        <v>63</v>
      </c>
      <c r="G156" s="59"/>
      <c r="H156" s="33"/>
      <c r="I156" s="60"/>
      <c r="J156" s="59"/>
      <c r="K156" s="33"/>
      <c r="L156" s="60"/>
      <c r="M156" s="144">
        <v>9</v>
      </c>
      <c r="N156" s="145"/>
      <c r="O156" s="146">
        <v>63</v>
      </c>
      <c r="P156" s="156">
        <v>29</v>
      </c>
      <c r="Q156" s="157"/>
      <c r="R156" s="158">
        <v>15</v>
      </c>
      <c r="S156" s="59"/>
      <c r="T156" s="33"/>
      <c r="U156" s="60"/>
      <c r="V156" s="59"/>
      <c r="W156" s="33"/>
      <c r="X156" s="60"/>
      <c r="Y156" s="74">
        <v>17</v>
      </c>
      <c r="Z156" s="75"/>
      <c r="AA156" s="76">
        <v>39</v>
      </c>
      <c r="AB156" s="54"/>
      <c r="AC156" s="16"/>
      <c r="AD156" s="55"/>
      <c r="AE156" s="59"/>
      <c r="AF156" s="33"/>
      <c r="AG156" s="60"/>
      <c r="AH156" s="74">
        <v>17</v>
      </c>
      <c r="AI156" s="75"/>
      <c r="AJ156" s="76">
        <v>40</v>
      </c>
      <c r="AK156" s="59"/>
      <c r="AL156" s="33"/>
      <c r="AM156" s="60"/>
      <c r="AN156" s="193">
        <v>47</v>
      </c>
      <c r="AO156" s="194"/>
      <c r="AP156" s="195">
        <v>18</v>
      </c>
      <c r="AQ156" s="59"/>
      <c r="AR156" s="33"/>
      <c r="AS156" s="60"/>
      <c r="AT156" s="59"/>
      <c r="AU156" s="33"/>
      <c r="AV156" s="60"/>
      <c r="AW156" s="249">
        <f>COUNTIF(D157:AV157,$D$111)*$L$111+COUNTIF(D157:AV157,$D$112)*$L$112+COUNTIF(D157:AV157,$D$113)*$L$113+COUNTIF(D157:AV157,$D$114)</f>
        <v>10</v>
      </c>
      <c r="AX156" s="250"/>
      <c r="AY156" s="251"/>
      <c r="AZ156" s="249">
        <f>IF(OR(D157=$D$112,D157=$D$115),0,D156-F156)+IF(OR(G157=$D$112,G157=$D$115),0,G156-I156)+IF(OR(J157=$D$112,J157=$D$115),0,J156-L156)+IF(OR(M157=$D$112,M157=$D$115),0,M156-O156)+IF(OR(P157=$D$112,P157=$D$115),0,P156-R156)+IF(OR(S157=$D$112,S157=$D$115),0,S156-U156)+IF(OR(V157=$D$112,V157=$D$115),0,V156-X156)+IF(OR(Y157=$D$112,Y157=$D$115),0,Y156-AA156)+IF(OR(AB157=$D$112,AB157=$D$115),0,AB156-AD156)+IF(OR(AE157=$D$112,AE157=$D$115),0,AE156-AG156)+IF(OR(AH157=$D$112,AH157=$D$115),0,AH156-AJ156)+IF(OR(AK157=$D$112,AK157=$D$115),0,AK156-AM156)+IF(OR(AN157=$D$112,AN157=$D$115),0,AN156-AP156)+IF(OR(AQ157=$D$112,AQ157=$D$115),0,AQ156-AS156)+IF(OR(AT157=$D$112,AT157=$D$115),0,AT156-AV156)</f>
        <v>-108</v>
      </c>
      <c r="BA156" s="250"/>
      <c r="BB156" s="251"/>
      <c r="BC156" s="276">
        <f>(IF(OR(D157=$D$112,D157=$D$115),0,D156)+IF(OR(G157=$D$112,G157=$D$115),0,G156)+IF(OR(J157=$D$112,J157=$D$115),0,J156)+IF(OR(M157=$D$112,M157=$D$115),0,M156)+IF(OR(P157=$D$112,P157=$D$115),0,P156)+IF(OR(S157=$D$112,S157=$D$115),0,S156)+IF(OR(V157=$D$112,V157=$D$115),0,V156)+IF(OR(Y157=$D$112,Y157=$D$115),0,Y156)+IF(OR(AB157=$D$112,AB157=$D$115),0,AB156)+IF(OR(AE157=$D$112,AE157=$D$115),0,AE156)+IF(OR(AH157=$D$112,AH157=$D$115),0,AH156)+IF(OR(AK157=$D$112,AK157=$D$115),0,AK156)+IF(OR(AN157=$D$112,AN157=$D$115),0,AN156)+IF(OR(AQ157=$D$112,AQ157=$D$115),0,AQ156)+IF(OR(AT157=$D$112,AT157=$D$115),0,AT156))/(IF(OR(D157=$D$112,D157=$D$115),0,F156)+IF(OR(G157=$D$112,G157=$D$115),0,I156)+IF(OR(J157=$D$112,J157=$D$115),0,L156)+IF(OR(M157=$D$112,M157=$D$115),0,O156)+IF(OR(P157=$D$112,P157=$D$115),0,R156)+IF(OR(S157=$D$112,S157=$D$115),0,U156)+IF(OR(V157=$D$112,V157=$D$115),0,X156)+IF(OR(Y157=$D$112,Y157=$D$115),0,AA156)+IF(OR(AB157=$D$112,AB157=$D$115),0,AD156)+IF(OR(AE157=$D$112,AE157=$D$115),0,AG156)+IF(OR(AH157=$D$112,AH157=$D$115),0,AJ156)+IF(OR(AK157=$D$112,AK157=$D$115),0,AM156)+IF(OR(AN157=$D$112,AN157=$D$115),0,AP156)+IF(OR(AQ157=$D$112,AQ157=$D$115),0,AS156)+IF(OR(AT157=$D$112,AT157=$D$115),0,AV156))</f>
        <v>0.5462184873949579</v>
      </c>
      <c r="BD156" s="277"/>
      <c r="BE156" s="278"/>
      <c r="BF156" s="267">
        <f>_xlfn.RANK.EQ(AW156,$AW$132:$AY$170,0)</f>
        <v>9</v>
      </c>
      <c r="BG156" s="268"/>
      <c r="BH156" s="269"/>
      <c r="BI156">
        <v>6</v>
      </c>
    </row>
    <row r="157" spans="1:60" ht="13.5">
      <c r="A157" s="243"/>
      <c r="B157" s="244"/>
      <c r="C157" s="245"/>
      <c r="D157" s="87" t="str">
        <f>IF(AND(D156="",F156=""),"",IF(D156&gt;F156,IF(AND(D156=20,F156=0),$D$112,$D$111),IF(D156=F156,$D$113,IF(AND(D156=0,F156=20),$D$115,$D$114))))</f>
        <v>×</v>
      </c>
      <c r="E157" s="87"/>
      <c r="F157" s="88"/>
      <c r="G157" s="36">
        <f>IF(AND(G156="",I156=""),"",IF(G156&gt;I156,IF(AND(G156=20,I156=0),$D$112,$D$111),IF(G156=I156,$D$113,IF(AND(G156=0,I156=20),$D$115,$D$114))))</f>
      </c>
      <c r="H157" s="36"/>
      <c r="I157" s="37"/>
      <c r="J157" s="36">
        <f>IF(AND(J156="",L156=""),"",IF(J156&gt;L156,IF(AND(J156=20,L156=0),$D$112,$D$111),IF(J156=L156,$D$113,IF(AND(J156=0,L156=20),$D$115,$D$114))))</f>
      </c>
      <c r="K157" s="36"/>
      <c r="L157" s="37"/>
      <c r="M157" s="147" t="str">
        <f>IF(AND(M156="",O156=""),"",IF(M156&gt;O156,IF(AND(M156=20,O156=0),$D$112,$D$111),IF(M156=O156,$D$113,IF(AND(M156=0,O156=20),$D$115,$D$114))))</f>
        <v>×</v>
      </c>
      <c r="N157" s="147"/>
      <c r="O157" s="148"/>
      <c r="P157" s="160" t="str">
        <f>IF(AND(P156="",R156=""),"",IF(P156&gt;R156,IF(AND(P156=20,R156=0),$D$112,$D$111),IF(P156=R156,$D$113,IF(AND(P156=0,R156=20),$D$115,$D$114))))</f>
        <v>○</v>
      </c>
      <c r="Q157" s="160"/>
      <c r="R157" s="161"/>
      <c r="S157" s="36">
        <f>IF(AND(S156="",U156=""),"",IF(S156&gt;U156,IF(AND(S156=20,U156=0),$D$112,$D$111),IF(S156=U156,$D$113,IF(AND(S156=0,U156=20),$D$115,$D$114))))</f>
      </c>
      <c r="T157" s="36"/>
      <c r="U157" s="37"/>
      <c r="V157" s="36">
        <f>IF(AND(V156="",X156=""),"",IF(V156&gt;X156,IF(AND(V156=20,X156=0),$D$112,$D$111),IF(V156=X156,$D$113,IF(AND(V156=0,X156=20),$D$115,$D$114))))</f>
      </c>
      <c r="W157" s="36"/>
      <c r="X157" s="37"/>
      <c r="Y157" s="78" t="str">
        <f>IF(AND(Y156="",AA156=""),"",IF(Y156&gt;AA156,IF(AND(Y156=20,AA156=0),$D$112,$D$111),IF(Y156=AA156,$D$113,IF(AND(Y156=0,AA156=20),$D$115,$D$114))))</f>
        <v>×</v>
      </c>
      <c r="Z157" s="78"/>
      <c r="AA157" s="79"/>
      <c r="AB157" s="36">
        <f>IF(AND(AB156="",AD156=""),"",IF(AB156&gt;AD156,IF(AND(AB156=20,AD156=0),$D$112,$D$111),IF(AB156=AD156,$D$113,IF(AND(AB156=0,AD156=20),$D$115,$D$114))))</f>
      </c>
      <c r="AC157" s="36"/>
      <c r="AD157" s="37"/>
      <c r="AE157" s="36">
        <f>IF(AND(AE156="",AG156=""),"",IF(AE156&gt;AG156,IF(AND(AE156=20,AG156=0),$D$112,$D$111),IF(AE156=AG156,$D$113,IF(AND(AE156=0,AG156=20),$D$115,$D$114))))</f>
      </c>
      <c r="AF157" s="36"/>
      <c r="AG157" s="37"/>
      <c r="AH157" s="78" t="str">
        <f>IF(AND(AH156="",AJ156=""),"",IF(AH156&gt;AJ156,IF(AND(AH156=20,AJ156=0),$D$112,$D$111),IF(AH156=AJ156,$D$113,IF(AND(AH156=0,AJ156=20),$D$115,$D$114))))</f>
        <v>×</v>
      </c>
      <c r="AI157" s="78"/>
      <c r="AJ157" s="79"/>
      <c r="AK157" s="36">
        <f>IF(AND(AK156="",AM156=""),"",IF(AK156&gt;AM156,IF(AND(AK156=20,AM156=0),$D$112,$D$111),IF(AK156=AM156,$D$113,IF(AND(AK156=0,AM156=20),$D$115,$D$114))))</f>
      </c>
      <c r="AL157" s="36"/>
      <c r="AM157" s="37"/>
      <c r="AN157" s="197" t="str">
        <f>IF(AND(AN156="",AP156=""),"",IF(AN156&gt;AP156,IF(AND(AN156=20,AP156=0),$D$112,$D$111),IF(AN156=AP156,$D$113,IF(AND(AN156=0,AP156=20),$D$115,$D$114))))</f>
        <v>○</v>
      </c>
      <c r="AO157" s="197"/>
      <c r="AP157" s="198"/>
      <c r="AQ157" s="36">
        <f>IF(AND(AQ156="",AS156=""),"",IF(AQ156&gt;AS156,IF(AND(AQ156=20,AS156=0),$D$112,$D$111),IF(AQ156=AS156,$D$113,IF(AND(AQ156=0,AS156=20),$D$115,$D$114))))</f>
      </c>
      <c r="AR157" s="36"/>
      <c r="AS157" s="37"/>
      <c r="AT157" s="36">
        <f>IF(AND(AT156="",AV156=""),"",IF(AT156&gt;AV156,IF(AND(AT156=20,AV156=0),$D$112,$D$111),IF(AT156=AV156,$D$113,IF(AND(AT156=0,AV156=20),$D$115,$D$114))))</f>
      </c>
      <c r="AU157" s="36"/>
      <c r="AV157" s="37"/>
      <c r="AW157" s="252"/>
      <c r="AX157" s="253"/>
      <c r="AY157" s="254"/>
      <c r="AZ157" s="252"/>
      <c r="BA157" s="253"/>
      <c r="BB157" s="254"/>
      <c r="BC157" s="279"/>
      <c r="BD157" s="280"/>
      <c r="BE157" s="281"/>
      <c r="BF157" s="270"/>
      <c r="BG157" s="271"/>
      <c r="BH157" s="272"/>
    </row>
    <row r="158" spans="1:60" ht="13.5">
      <c r="A158" s="246"/>
      <c r="B158" s="247"/>
      <c r="C158" s="248"/>
      <c r="D158" s="90"/>
      <c r="E158" s="90"/>
      <c r="F158" s="91"/>
      <c r="G158" s="41"/>
      <c r="H158" s="42"/>
      <c r="I158" s="43"/>
      <c r="J158" s="41"/>
      <c r="K158" s="42"/>
      <c r="L158" s="43"/>
      <c r="M158" s="152"/>
      <c r="N158" s="153"/>
      <c r="O158" s="154"/>
      <c r="P158" s="162"/>
      <c r="Q158" s="163"/>
      <c r="R158" s="169"/>
      <c r="S158" s="48"/>
      <c r="T158" s="49"/>
      <c r="U158" s="47"/>
      <c r="V158" s="48"/>
      <c r="W158" s="49"/>
      <c r="X158" s="47"/>
      <c r="Y158" s="107"/>
      <c r="Z158" s="108"/>
      <c r="AA158" s="109"/>
      <c r="AB158" s="48"/>
      <c r="AC158" s="49"/>
      <c r="AD158" s="50"/>
      <c r="AE158" s="38"/>
      <c r="AF158" s="39"/>
      <c r="AG158" s="40"/>
      <c r="AH158" s="80"/>
      <c r="AI158" s="81"/>
      <c r="AJ158" s="82"/>
      <c r="AK158" s="38"/>
      <c r="AL158" s="39"/>
      <c r="AM158" s="40"/>
      <c r="AN158" s="199"/>
      <c r="AO158" s="200"/>
      <c r="AP158" s="201"/>
      <c r="AQ158" s="38"/>
      <c r="AR158" s="39"/>
      <c r="AS158" s="40"/>
      <c r="AT158" s="38"/>
      <c r="AU158" s="39"/>
      <c r="AV158" s="40"/>
      <c r="AW158" s="255"/>
      <c r="AX158" s="256"/>
      <c r="AY158" s="257"/>
      <c r="AZ158" s="255"/>
      <c r="BA158" s="256"/>
      <c r="BB158" s="257"/>
      <c r="BC158" s="282"/>
      <c r="BD158" s="283"/>
      <c r="BE158" s="284"/>
      <c r="BF158" s="273"/>
      <c r="BG158" s="274"/>
      <c r="BH158" s="275"/>
    </row>
    <row r="159" spans="1:61" ht="13.5">
      <c r="A159" s="240" t="s">
        <v>150</v>
      </c>
      <c r="B159" s="241"/>
      <c r="C159" s="242"/>
      <c r="D159" s="59"/>
      <c r="E159" s="33"/>
      <c r="F159" s="60"/>
      <c r="G159" s="193">
        <v>31</v>
      </c>
      <c r="H159" s="194"/>
      <c r="I159" s="195">
        <v>40</v>
      </c>
      <c r="J159" s="99">
        <v>20</v>
      </c>
      <c r="K159" s="100"/>
      <c r="L159" s="101">
        <v>44</v>
      </c>
      <c r="M159" s="59"/>
      <c r="N159" s="33"/>
      <c r="O159" s="60"/>
      <c r="P159" s="59"/>
      <c r="Q159" s="33"/>
      <c r="R159" s="60"/>
      <c r="S159" s="193">
        <v>22</v>
      </c>
      <c r="T159" s="194"/>
      <c r="U159" s="195">
        <v>38</v>
      </c>
      <c r="V159" s="84">
        <v>18</v>
      </c>
      <c r="W159" s="85"/>
      <c r="X159" s="86">
        <v>29</v>
      </c>
      <c r="Y159" s="59"/>
      <c r="Z159" s="33"/>
      <c r="AA159" s="60"/>
      <c r="AB159" s="59"/>
      <c r="AC159" s="33"/>
      <c r="AD159" s="60"/>
      <c r="AE159" s="30"/>
      <c r="AF159" s="31"/>
      <c r="AG159" s="32"/>
      <c r="AH159" s="99">
        <v>15</v>
      </c>
      <c r="AI159" s="100"/>
      <c r="AJ159" s="101">
        <v>26</v>
      </c>
      <c r="AK159" s="84">
        <v>15</v>
      </c>
      <c r="AL159" s="85"/>
      <c r="AM159" s="86">
        <v>41</v>
      </c>
      <c r="AN159" s="59"/>
      <c r="AO159" s="33"/>
      <c r="AP159" s="60"/>
      <c r="AQ159" s="59"/>
      <c r="AR159" s="33"/>
      <c r="AS159" s="60"/>
      <c r="AT159" s="59"/>
      <c r="AU159" s="33"/>
      <c r="AV159" s="60"/>
      <c r="AW159" s="249">
        <f>COUNTIF(D160:AV160,$D$111)*$L$111+COUNTIF(D160:AV160,$D$112)*$L$112+COUNTIF(D160:AV160,$D$113)*$L$113+COUNTIF(D160:AV160,$D$114)</f>
        <v>6</v>
      </c>
      <c r="AX159" s="250"/>
      <c r="AY159" s="251"/>
      <c r="AZ159" s="249">
        <f>IF(OR(D160=$D$112,D160=$D$115),0,D159-F159)+IF(OR(G160=$D$112,G160=$D$115),0,G159-I159)+IF(OR(J160=$D$112,J160=$D$115),0,J159-L159)+IF(OR(M160=$D$112,M160=$D$115),0,M159-O159)+IF(OR(P160=$D$112,P160=$D$115),0,P159-R159)+IF(OR(S160=$D$112,S160=$D$115),0,S159-U159)+IF(OR(V160=$D$112,V160=$D$115),0,V159-X159)+IF(OR(Y160=$D$112,Y160=$D$115),0,Y159-AA159)+IF(OR(AB160=$D$112,AB160=$D$115),0,AB159-AD159)+IF(OR(AE160=$D$112,AE160=$D$115),0,AE159-AG159)+IF(OR(AH160=$D$112,AH160=$D$115),0,AH159-AJ159)+IF(OR(AK160=$D$112,AK160=$D$115),0,AK159-AM159)+IF(OR(AN160=$D$112,AN160=$D$115),0,AN159-AP159)+IF(OR(AQ160=$D$112,AQ160=$D$115),0,AQ159-AS159)+IF(OR(AT160=$D$112,AT160=$D$115),0,AT159-AV159)</f>
        <v>-97</v>
      </c>
      <c r="BA159" s="250"/>
      <c r="BB159" s="251"/>
      <c r="BC159" s="276">
        <f>(IF(OR(D160=$D$112,D160=$D$115),0,D159)+IF(OR(G160=$D$112,G160=$D$115),0,G159)+IF(OR(J160=$D$112,J160=$D$115),0,J159)+IF(OR(M160=$D$112,M160=$D$115),0,M159)+IF(OR(P160=$D$112,P160=$D$115),0,P159)+IF(OR(S160=$D$112,S160=$D$115),0,S159)+IF(OR(V160=$D$112,V160=$D$115),0,V159)+IF(OR(Y160=$D$112,Y160=$D$115),0,Y159)+IF(OR(AB160=$D$112,AB160=$D$115),0,AB159)+IF(OR(AE160=$D$112,AE160=$D$115),0,AE159)+IF(OR(AH160=$D$112,AH160=$D$115),0,AH159)+IF(OR(AK160=$D$112,AK160=$D$115),0,AK159)+IF(OR(AN160=$D$112,AN160=$D$115),0,AN159)+IF(OR(AQ160=$D$112,AQ160=$D$115),0,AQ159)+IF(OR(AT160=$D$112,AT160=$D$115),0,AT159))/(IF(OR(D160=$D$112,D160=$D$115),0,F159)+IF(OR(G160=$D$112,G160=$D$115),0,I159)+IF(OR(J160=$D$112,J160=$D$115),0,L159)+IF(OR(M160=$D$112,M160=$D$115),0,O159)+IF(OR(P160=$D$112,P160=$D$115),0,R159)+IF(OR(S160=$D$112,S160=$D$115),0,U159)+IF(OR(V160=$D$112,V160=$D$115),0,X159)+IF(OR(Y160=$D$112,Y160=$D$115),0,AA159)+IF(OR(AB160=$D$112,AB160=$D$115),0,AD159)+IF(OR(AE160=$D$112,AE160=$D$115),0,AG159)+IF(OR(AH160=$D$112,AH160=$D$115),0,AJ159)+IF(OR(AK160=$D$112,AK160=$D$115),0,AM159)+IF(OR(AN160=$D$112,AN160=$D$115),0,AP159)+IF(OR(AQ160=$D$112,AQ160=$D$115),0,AS159)+IF(OR(AT160=$D$112,AT160=$D$115),0,AV159))</f>
        <v>0.555045871559633</v>
      </c>
      <c r="BD159" s="277"/>
      <c r="BE159" s="278"/>
      <c r="BF159" s="267">
        <f>_xlfn.RANK.EQ(AW159,$AW$132:$AY$170,0)</f>
        <v>11</v>
      </c>
      <c r="BG159" s="268"/>
      <c r="BH159" s="269"/>
      <c r="BI159">
        <v>6</v>
      </c>
    </row>
    <row r="160" spans="1:60" ht="13.5">
      <c r="A160" s="243"/>
      <c r="B160" s="244"/>
      <c r="C160" s="245"/>
      <c r="D160" s="36">
        <f>IF(AND(D159="",F159=""),"",IF(D159&gt;F159,IF(AND(D159=20,F159=0),$D$112,$D$111),IF(D159=F159,$D$113,IF(AND(D159=0,F159=20),$D$115,$D$114))))</f>
      </c>
      <c r="E160" s="36"/>
      <c r="F160" s="37"/>
      <c r="G160" s="197" t="str">
        <f>IF(AND(G159="",I159=""),"",IF(G159&gt;I159,IF(AND(G159=20,I159=0),$D$112,$D$111),IF(G159=I159,$D$113,IF(AND(G159=0,I159=20),$D$115,$D$114))))</f>
        <v>×</v>
      </c>
      <c r="H160" s="197"/>
      <c r="I160" s="198"/>
      <c r="J160" s="102" t="str">
        <f>IF(AND(J159="",L159=""),"",IF(J159&gt;L159,IF(AND(J159=20,L159=0),$D$112,$D$111),IF(J159=L159,$D$113,IF(AND(J159=0,L159=20),$D$115,$D$114))))</f>
        <v>×</v>
      </c>
      <c r="K160" s="102"/>
      <c r="L160" s="103"/>
      <c r="M160" s="36">
        <f>IF(AND(M159="",O159=""),"",IF(M159&gt;O159,IF(AND(M159=20,O159=0),$D$112,$D$111),IF(M159=O159,$D$113,IF(AND(M159=0,O159=20),$D$115,$D$114))))</f>
      </c>
      <c r="N160" s="36"/>
      <c r="O160" s="37"/>
      <c r="P160" s="36">
        <f>IF(AND(P159="",R159=""),"",IF(P159&gt;R159,IF(AND(P159=20,R159=0),$D$112,$D$111),IF(P159=R159,$D$113,IF(AND(P159=0,R159=20),$D$115,$D$114))))</f>
      </c>
      <c r="Q160" s="36"/>
      <c r="R160" s="37"/>
      <c r="S160" s="197" t="str">
        <f>IF(AND(S159="",U159=""),"",IF(S159&gt;U159,IF(AND(S159=20,U159=0),$D$112,$D$111),IF(S159=U159,$D$113,IF(AND(S159=0,U159=20),$D$115,$D$114))))</f>
        <v>×</v>
      </c>
      <c r="T160" s="197"/>
      <c r="U160" s="198"/>
      <c r="V160" s="87" t="str">
        <f>IF(AND(V159="",X159=""),"",IF(V159&gt;X159,IF(AND(V159=20,X159=0),$D$112,$D$111),IF(V159=X159,$D$113,IF(AND(V159=0,X159=20),$D$115,$D$114))))</f>
        <v>×</v>
      </c>
      <c r="W160" s="87"/>
      <c r="X160" s="88"/>
      <c r="Y160" s="36">
        <f>IF(AND(Y159="",AA159=""),"",IF(Y159&gt;AA159,IF(AND(Y159=20,AA159=0),$D$112,$D$111),IF(Y159=AA159,$D$113,IF(AND(Y159=0,AA159=20),$D$115,$D$114))))</f>
      </c>
      <c r="Z160" s="36"/>
      <c r="AA160" s="37"/>
      <c r="AB160" s="36">
        <f>IF(AND(AB159="",AD159=""),"",IF(AB159&gt;AD159,IF(AND(AB159=20,AD159=0),$D$112,$D$111),IF(AB159=AD159,$D$113,IF(AND(AB159=0,AD159=20),$D$115,$D$114))))</f>
      </c>
      <c r="AC160" s="36"/>
      <c r="AD160" s="37"/>
      <c r="AE160" s="36">
        <f>IF(AND(AE159="",AG159=""),"",IF(AE159&gt;AG159,IF(AND(AE159=20,AG159=0),$D$112,$D$111),IF(AE159=AG159,$D$113,IF(AND(AE159=0,AG159=20),$D$115,$D$114))))</f>
      </c>
      <c r="AF160" s="36"/>
      <c r="AG160" s="37"/>
      <c r="AH160" s="102" t="str">
        <f>IF(AND(AH159="",AJ159=""),"",IF(AH159&gt;AJ159,IF(AND(AH159=20,AJ159=0),$D$112,$D$111),IF(AH159=AJ159,$D$113,IF(AND(AH159=0,AJ159=20),$D$115,$D$114))))</f>
        <v>×</v>
      </c>
      <c r="AI160" s="102"/>
      <c r="AJ160" s="103"/>
      <c r="AK160" s="87" t="str">
        <f>IF(AND(AK159="",AM159=""),"",IF(AK159&gt;AM159,IF(AND(AK159=20,AM159=0),$D$112,$D$111),IF(AK159=AM159,$D$113,IF(AND(AK159=0,AM159=20),$D$115,$D$114))))</f>
        <v>×</v>
      </c>
      <c r="AL160" s="87"/>
      <c r="AM160" s="88"/>
      <c r="AN160" s="36">
        <f>IF(AND(AN159="",AP159=""),"",IF(AN159&gt;AP159,IF(AND(AN159=20,AP159=0),$D$112,$D$111),IF(AN159=AP159,$D$113,IF(AND(AN159=0,AP159=20),$D$115,$D$114))))</f>
      </c>
      <c r="AO160" s="36"/>
      <c r="AP160" s="37"/>
      <c r="AQ160" s="36">
        <f>IF(AND(AQ159="",AS159=""),"",IF(AQ159&gt;AS159,IF(AND(AQ159=20,AS159=0),$D$112,$D$111),IF(AQ159=AS159,$D$113,IF(AND(AQ159=0,AS159=20),$D$115,$D$114))))</f>
      </c>
      <c r="AR160" s="36"/>
      <c r="AS160" s="37"/>
      <c r="AT160" s="36">
        <f>IF(AND(AT159="",AV159=""),"",IF(AT159&gt;AV159,IF(AND(AT159=20,AV159=0),$D$112,$D$111),IF(AT159=AV159,$D$113,IF(AND(AT159=0,AV159=20),$D$115,$D$114))))</f>
      </c>
      <c r="AU160" s="36"/>
      <c r="AV160" s="37"/>
      <c r="AW160" s="252"/>
      <c r="AX160" s="253"/>
      <c r="AY160" s="254"/>
      <c r="AZ160" s="252"/>
      <c r="BA160" s="253"/>
      <c r="BB160" s="254"/>
      <c r="BC160" s="279"/>
      <c r="BD160" s="280"/>
      <c r="BE160" s="281"/>
      <c r="BF160" s="270"/>
      <c r="BG160" s="271"/>
      <c r="BH160" s="272"/>
    </row>
    <row r="161" spans="1:60" ht="13.5">
      <c r="A161" s="246"/>
      <c r="B161" s="247"/>
      <c r="C161" s="248"/>
      <c r="D161" s="42"/>
      <c r="E161" s="42"/>
      <c r="F161" s="43"/>
      <c r="G161" s="199"/>
      <c r="H161" s="200"/>
      <c r="I161" s="201"/>
      <c r="J161" s="104"/>
      <c r="K161" s="105"/>
      <c r="L161" s="106"/>
      <c r="M161" s="41"/>
      <c r="N161" s="42"/>
      <c r="O161" s="43"/>
      <c r="P161" s="38"/>
      <c r="Q161" s="39"/>
      <c r="R161" s="47"/>
      <c r="S161" s="202"/>
      <c r="T161" s="203"/>
      <c r="U161" s="204"/>
      <c r="V161" s="92"/>
      <c r="W161" s="93"/>
      <c r="X161" s="94"/>
      <c r="Y161" s="48"/>
      <c r="Z161" s="49"/>
      <c r="AA161" s="47"/>
      <c r="AB161" s="48"/>
      <c r="AC161" s="49"/>
      <c r="AD161" s="50"/>
      <c r="AE161" s="38"/>
      <c r="AF161" s="39"/>
      <c r="AG161" s="40"/>
      <c r="AH161" s="104"/>
      <c r="AI161" s="105"/>
      <c r="AJ161" s="106"/>
      <c r="AK161" s="89"/>
      <c r="AL161" s="90"/>
      <c r="AM161" s="91"/>
      <c r="AN161" s="38"/>
      <c r="AO161" s="39"/>
      <c r="AP161" s="40"/>
      <c r="AQ161" s="38"/>
      <c r="AR161" s="39"/>
      <c r="AS161" s="40"/>
      <c r="AT161" s="38"/>
      <c r="AU161" s="39"/>
      <c r="AV161" s="40"/>
      <c r="AW161" s="255"/>
      <c r="AX161" s="256"/>
      <c r="AY161" s="257"/>
      <c r="AZ161" s="255"/>
      <c r="BA161" s="256"/>
      <c r="BB161" s="257"/>
      <c r="BC161" s="282"/>
      <c r="BD161" s="283"/>
      <c r="BE161" s="284"/>
      <c r="BF161" s="273"/>
      <c r="BG161" s="274"/>
      <c r="BH161" s="275"/>
    </row>
    <row r="162" spans="1:61" ht="13.5">
      <c r="A162" s="240" t="s">
        <v>175</v>
      </c>
      <c r="B162" s="241"/>
      <c r="C162" s="242"/>
      <c r="D162" s="59"/>
      <c r="E162" s="33"/>
      <c r="F162" s="60"/>
      <c r="G162" s="59"/>
      <c r="H162" s="33"/>
      <c r="I162" s="60"/>
      <c r="J162" s="99">
        <v>18</v>
      </c>
      <c r="K162" s="100"/>
      <c r="L162" s="101">
        <v>56</v>
      </c>
      <c r="M162" s="59"/>
      <c r="N162" s="33"/>
      <c r="O162" s="60"/>
      <c r="P162" s="59"/>
      <c r="Q162" s="33"/>
      <c r="R162" s="60"/>
      <c r="S162" s="156">
        <v>21</v>
      </c>
      <c r="T162" s="157"/>
      <c r="U162" s="158">
        <v>29</v>
      </c>
      <c r="V162" s="130">
        <v>31</v>
      </c>
      <c r="W162" s="131"/>
      <c r="X162" s="132">
        <v>48</v>
      </c>
      <c r="Y162" s="74">
        <v>46</v>
      </c>
      <c r="Z162" s="75"/>
      <c r="AA162" s="76">
        <v>33</v>
      </c>
      <c r="AB162" s="74">
        <v>40</v>
      </c>
      <c r="AC162" s="75"/>
      <c r="AD162" s="76">
        <v>17</v>
      </c>
      <c r="AE162" s="99">
        <v>26</v>
      </c>
      <c r="AF162" s="100"/>
      <c r="AG162" s="101">
        <v>15</v>
      </c>
      <c r="AH162" s="30"/>
      <c r="AI162" s="31"/>
      <c r="AJ162" s="32"/>
      <c r="AK162" s="59"/>
      <c r="AL162" s="33"/>
      <c r="AM162" s="60"/>
      <c r="AN162" s="59"/>
      <c r="AO162" s="33"/>
      <c r="AP162" s="60"/>
      <c r="AQ162" s="59"/>
      <c r="AR162" s="33"/>
      <c r="AS162" s="60"/>
      <c r="AT162" s="59"/>
      <c r="AU162" s="33"/>
      <c r="AV162" s="60"/>
      <c r="AW162" s="249">
        <f>COUNTIF(D163:AV163,$D$111)*$L$111+COUNTIF(D163:AV163,$D$112)*$L$112+COUNTIF(D163:AV163,$D$113)*$L$113+COUNTIF(D163:AV163,$D$114)</f>
        <v>12</v>
      </c>
      <c r="AX162" s="250"/>
      <c r="AY162" s="251"/>
      <c r="AZ162" s="249">
        <f>IF(OR(D163=$D$112,D163=$D$115),0,D162-F162)+IF(OR(G163=$D$112,G163=$D$115),0,G162-I162)+IF(OR(J163=$D$112,J163=$D$115),0,J162-L162)+IF(OR(M163=$D$112,M163=$D$115),0,M162-O162)+IF(OR(P163=$D$112,P163=$D$115),0,P162-R162)+IF(OR(S163=$D$112,S163=$D$115),0,S162-U162)+IF(OR(V163=$D$112,V163=$D$115),0,V162-X162)+IF(OR(Y163=$D$112,Y163=$D$115),0,Y162-AA162)+IF(OR(AB163=$D$112,AB163=$D$115),0,AB162-AD162)+IF(OR(AE163=$D$112,AE163=$D$115),0,AE162-AG162)+IF(OR(AH163=$D$112,AH163=$D$115),0,AH162-AJ162)+IF(OR(AK163=$D$112,AK163=$D$115),0,AK162-AM162)+IF(OR(AN163=$D$112,AN163=$D$115),0,AN162-AP162)+IF(OR(AQ163=$D$112,AQ163=$D$115),0,AQ162-AS162)+IF(OR(AT163=$D$112,AT163=$D$115),0,AT162-AV162)</f>
        <v>-16</v>
      </c>
      <c r="BA162" s="250"/>
      <c r="BB162" s="251"/>
      <c r="BC162" s="276">
        <f>(IF(OR(D163=$D$112,D163=$D$115),0,D162)+IF(OR(G163=$D$112,G163=$D$115),0,G162)+IF(OR(J163=$D$112,J163=$D$115),0,J162)+IF(OR(M163=$D$112,M163=$D$115),0,M162)+IF(OR(P163=$D$112,P163=$D$115),0,P162)+IF(OR(S163=$D$112,S163=$D$115),0,S162)+IF(OR(V163=$D$112,V163=$D$115),0,V162)+IF(OR(Y163=$D$112,Y163=$D$115),0,Y162)+IF(OR(AB163=$D$112,AB163=$D$115),0,AB162)+IF(OR(AE163=$D$112,AE163=$D$115),0,AE162)+IF(OR(AH163=$D$112,AH163=$D$115),0,AH162)+IF(OR(AK163=$D$112,AK163=$D$115),0,AK162)+IF(OR(AN163=$D$112,AN163=$D$115),0,AN162)+IF(OR(AQ163=$D$112,AQ163=$D$115),0,AQ162)+IF(OR(AT163=$D$112,AT163=$D$115),0,AT162))/(IF(OR(D163=$D$112,D163=$D$115),0,F162)+IF(OR(G163=$D$112,G163=$D$115),0,I162)+IF(OR(J163=$D$112,J163=$D$115),0,L162)+IF(OR(M163=$D$112,M163=$D$115),0,O162)+IF(OR(P163=$D$112,P163=$D$115),0,R162)+IF(OR(S163=$D$112,S163=$D$115),0,U162)+IF(OR(V163=$D$112,V163=$D$115),0,X162)+IF(OR(Y163=$D$112,Y163=$D$115),0,AA162)+IF(OR(AB163=$D$112,AB163=$D$115),0,AD162)+IF(OR(AE163=$D$112,AE163=$D$115),0,AG162)+IF(OR(AH163=$D$112,AH163=$D$115),0,AJ162)+IF(OR(AK163=$D$112,AK163=$D$115),0,AM162)+IF(OR(AN163=$D$112,AN163=$D$115),0,AP162)+IF(OR(AQ163=$D$112,AQ163=$D$115),0,AS162)+IF(OR(AT163=$D$112,AT163=$D$115),0,AV162))</f>
        <v>0.9191919191919192</v>
      </c>
      <c r="BD162" s="277"/>
      <c r="BE162" s="278"/>
      <c r="BF162" s="267">
        <f>_xlfn.RANK.EQ(AW162,$AW$132:$AY$170,0)</f>
        <v>6</v>
      </c>
      <c r="BG162" s="268"/>
      <c r="BH162" s="269"/>
      <c r="BI162">
        <v>6</v>
      </c>
    </row>
    <row r="163" spans="1:60" ht="13.5">
      <c r="A163" s="243"/>
      <c r="B163" s="244"/>
      <c r="C163" s="245"/>
      <c r="D163" s="36">
        <f>IF(AND(D162="",F162=""),"",IF(D162&gt;F162,IF(AND(D162=20,F162=0),$D$112,$D$111),IF(D162=F162,$D$113,IF(AND(D162=0,F162=20),$D$115,$D$114))))</f>
      </c>
      <c r="E163" s="36"/>
      <c r="F163" s="37"/>
      <c r="G163" s="36">
        <f>IF(AND(G162="",I162=""),"",IF(G162&gt;I162,IF(AND(G162=20,I162=0),$D$112,$D$111),IF(G162=I162,$D$113,IF(AND(G162=0,I162=20),$D$115,$D$114))))</f>
      </c>
      <c r="H163" s="36"/>
      <c r="I163" s="37"/>
      <c r="J163" s="102" t="str">
        <f>IF(AND(J162="",L162=""),"",IF(J162&gt;L162,IF(AND(J162=20,L162=0),$D$112,$D$111),IF(J162=L162,$D$113,IF(AND(J162=0,L162=20),$D$115,$D$114))))</f>
        <v>×</v>
      </c>
      <c r="K163" s="102"/>
      <c r="L163" s="103"/>
      <c r="M163" s="36">
        <f>IF(AND(M162="",O162=""),"",IF(M162&gt;O162,IF(AND(M162=20,O162=0),$D$112,$D$111),IF(M162=O162,$D$113,IF(AND(M162=0,O162=20),$D$115,$D$114))))</f>
      </c>
      <c r="N163" s="36"/>
      <c r="O163" s="37"/>
      <c r="P163" s="36">
        <f>IF(AND(P162="",R162=""),"",IF(P162&gt;R162,IF(AND(P162=20,R162=0),$D$112,$D$111),IF(P162=R162,$D$113,IF(AND(P162=0,R162=20),$D$115,$D$114))))</f>
      </c>
      <c r="Q163" s="36"/>
      <c r="R163" s="37"/>
      <c r="S163" s="160" t="str">
        <f>IF(AND(S162="",U162=""),"",IF(S162&gt;U162,IF(AND(S162=20,U162=0),$D$112,$D$111),IF(S162=U162,$D$113,IF(AND(S162=0,U162=20),$D$115,$D$114))))</f>
        <v>×</v>
      </c>
      <c r="T163" s="160"/>
      <c r="U163" s="161"/>
      <c r="V163" s="133" t="str">
        <f>IF(AND(V162="",X162=""),"",IF(V162&gt;X162,IF(AND(V162=20,X162=0),$D$112,$D$111),IF(V162=X162,$D$113,IF(AND(V162=0,X162=20),$D$115,$D$114))))</f>
        <v>×</v>
      </c>
      <c r="W163" s="133"/>
      <c r="X163" s="134"/>
      <c r="Y163" s="78" t="str">
        <f>IF(AND(Y162="",AA162=""),"",IF(Y162&gt;AA162,IF(AND(Y162=20,AA162=0),$D$112,$D$111),IF(Y162=AA162,$D$113,IF(AND(Y162=0,AA162=20),$D$115,$D$114))))</f>
        <v>○</v>
      </c>
      <c r="Z163" s="78"/>
      <c r="AA163" s="79"/>
      <c r="AB163" s="78" t="str">
        <f>IF(AND(AB162="",AD162=""),"",IF(AB162&gt;AD162,IF(AND(AB162=20,AD162=0),$D$112,$D$111),IF(AB162=AD162,$D$113,IF(AND(AB162=0,AD162=20),$D$115,$D$114))))</f>
        <v>○</v>
      </c>
      <c r="AC163" s="78"/>
      <c r="AD163" s="79"/>
      <c r="AE163" s="102" t="str">
        <f>IF(AND(AE162="",AG162=""),"",IF(AE162&gt;AG162,IF(AND(AE162=20,AG162=0),$D$112,$D$111),IF(AE162=AG162,$D$113,IF(AND(AE162=0,AG162=20),$D$115,$D$114))))</f>
        <v>○</v>
      </c>
      <c r="AF163" s="102"/>
      <c r="AG163" s="103"/>
      <c r="AH163" s="36">
        <f>IF(AND(AH162="",AJ162=""),"",IF(AH162&gt;AJ162,IF(AND(AH162=20,AJ162=0),$D$112,$D$111),IF(AH162=AJ162,$D$113,IF(AND(AH162=0,AJ162=20),$D$115,$D$114))))</f>
      </c>
      <c r="AI163" s="36"/>
      <c r="AJ163" s="37"/>
      <c r="AK163" s="36">
        <f>IF(AND(AK162="",AM162=""),"",IF(AK162&gt;AM162,IF(AND(AK162=20,AM162=0),$D$112,$D$111),IF(AK162=AM162,$D$113,IF(AND(AK162=0,AM162=20),$D$115,$D$114))))</f>
      </c>
      <c r="AL163" s="36"/>
      <c r="AM163" s="37"/>
      <c r="AN163" s="36">
        <f>IF(AND(AN162="",AP162=""),"",IF(AN162&gt;AP162,IF(AND(AN162=20,AP162=0),$D$112,$D$111),IF(AN162=AP162,$D$113,IF(AND(AN162=0,AP162=20),$D$115,$D$114))))</f>
      </c>
      <c r="AO163" s="36"/>
      <c r="AP163" s="37"/>
      <c r="AQ163" s="36">
        <f>IF(AND(AQ162="",AS162=""),"",IF(AQ162&gt;AS162,IF(AND(AQ162=20,AS162=0),$D$112,$D$111),IF(AQ162=AS162,$D$113,IF(AND(AQ162=0,AS162=20),$D$115,$D$114))))</f>
      </c>
      <c r="AR163" s="36"/>
      <c r="AS163" s="37"/>
      <c r="AT163" s="36">
        <f>IF(AND(AT162="",AV162=""),"",IF(AT162&gt;AV162,IF(AND(AT162=20,AV162=0),$D$112,$D$111),IF(AT162=AV162,$D$113,IF(AND(AT162=0,AV162=20),$D$115,$D$114))))</f>
      </c>
      <c r="AU163" s="36"/>
      <c r="AV163" s="37"/>
      <c r="AW163" s="252"/>
      <c r="AX163" s="253"/>
      <c r="AY163" s="254"/>
      <c r="AZ163" s="252"/>
      <c r="BA163" s="253"/>
      <c r="BB163" s="254"/>
      <c r="BC163" s="279"/>
      <c r="BD163" s="280"/>
      <c r="BE163" s="281"/>
      <c r="BF163" s="270"/>
      <c r="BG163" s="271"/>
      <c r="BH163" s="272"/>
    </row>
    <row r="164" spans="1:60" ht="13.5">
      <c r="A164" s="246"/>
      <c r="B164" s="247"/>
      <c r="C164" s="248"/>
      <c r="D164" s="42"/>
      <c r="E164" s="42"/>
      <c r="F164" s="43"/>
      <c r="G164" s="41"/>
      <c r="H164" s="42"/>
      <c r="I164" s="43"/>
      <c r="J164" s="104"/>
      <c r="K164" s="105"/>
      <c r="L164" s="106"/>
      <c r="M164" s="41"/>
      <c r="N164" s="42"/>
      <c r="O164" s="43"/>
      <c r="P164" s="38"/>
      <c r="Q164" s="39"/>
      <c r="R164" s="47"/>
      <c r="S164" s="166"/>
      <c r="T164" s="167"/>
      <c r="U164" s="169"/>
      <c r="V164" s="135"/>
      <c r="W164" s="136"/>
      <c r="X164" s="141"/>
      <c r="Y164" s="107"/>
      <c r="Z164" s="108"/>
      <c r="AA164" s="109"/>
      <c r="AB164" s="107"/>
      <c r="AC164" s="108"/>
      <c r="AD164" s="110"/>
      <c r="AE164" s="104"/>
      <c r="AF164" s="105"/>
      <c r="AG164" s="106"/>
      <c r="AH164" s="38"/>
      <c r="AI164" s="39"/>
      <c r="AJ164" s="40"/>
      <c r="AK164" s="38"/>
      <c r="AL164" s="39"/>
      <c r="AM164" s="40"/>
      <c r="AN164" s="38"/>
      <c r="AO164" s="39"/>
      <c r="AP164" s="40"/>
      <c r="AQ164" s="38"/>
      <c r="AR164" s="39"/>
      <c r="AS164" s="40"/>
      <c r="AT164" s="38"/>
      <c r="AU164" s="39"/>
      <c r="AV164" s="40"/>
      <c r="AW164" s="255"/>
      <c r="AX164" s="256"/>
      <c r="AY164" s="257"/>
      <c r="AZ164" s="255"/>
      <c r="BA164" s="256"/>
      <c r="BB164" s="257"/>
      <c r="BC164" s="282"/>
      <c r="BD164" s="283"/>
      <c r="BE164" s="284"/>
      <c r="BF164" s="273"/>
      <c r="BG164" s="274"/>
      <c r="BH164" s="275"/>
    </row>
    <row r="165" spans="1:61" ht="13.5">
      <c r="A165" s="240" t="s">
        <v>146</v>
      </c>
      <c r="B165" s="241"/>
      <c r="C165" s="242"/>
      <c r="D165" s="156">
        <v>63</v>
      </c>
      <c r="E165" s="157"/>
      <c r="F165" s="158">
        <v>39</v>
      </c>
      <c r="G165" s="59"/>
      <c r="H165" s="33"/>
      <c r="I165" s="60"/>
      <c r="J165" s="59"/>
      <c r="K165" s="33"/>
      <c r="L165" s="60"/>
      <c r="M165" s="74">
        <v>66</v>
      </c>
      <c r="N165" s="75"/>
      <c r="O165" s="76">
        <v>22</v>
      </c>
      <c r="P165" s="59"/>
      <c r="Q165" s="33"/>
      <c r="R165" s="60"/>
      <c r="S165" s="74">
        <v>40</v>
      </c>
      <c r="T165" s="75"/>
      <c r="U165" s="76">
        <v>39</v>
      </c>
      <c r="V165" s="84">
        <v>53</v>
      </c>
      <c r="W165" s="85"/>
      <c r="X165" s="86">
        <v>39</v>
      </c>
      <c r="Y165" s="193">
        <v>55</v>
      </c>
      <c r="Z165" s="194"/>
      <c r="AA165" s="195">
        <v>26</v>
      </c>
      <c r="AB165" s="59"/>
      <c r="AC165" s="33"/>
      <c r="AD165" s="60"/>
      <c r="AE165" s="84">
        <v>41</v>
      </c>
      <c r="AF165" s="85"/>
      <c r="AG165" s="86">
        <v>15</v>
      </c>
      <c r="AH165" s="59"/>
      <c r="AI165" s="33"/>
      <c r="AJ165" s="60"/>
      <c r="AK165" s="30"/>
      <c r="AL165" s="31">
        <f>IF(COUNTBLANK(AK165)=0,"-","")</f>
      </c>
      <c r="AM165" s="32"/>
      <c r="AN165" s="59"/>
      <c r="AO165" s="33"/>
      <c r="AP165" s="60"/>
      <c r="AQ165" s="59"/>
      <c r="AR165" s="33"/>
      <c r="AS165" s="60"/>
      <c r="AT165" s="59"/>
      <c r="AU165" s="33"/>
      <c r="AV165" s="60"/>
      <c r="AW165" s="249">
        <f>COUNTIF(D166:AV166,$D$111)*$L$111+COUNTIF(D166:AV166,$D$112)*$L$112+COUNTIF(D166:AV166,$D$113)*$L$113+COUNTIF(D166:AV166,$D$114)</f>
        <v>18</v>
      </c>
      <c r="AX165" s="250"/>
      <c r="AY165" s="251"/>
      <c r="AZ165" s="249">
        <f>IF(OR(D166=$D$112,D166=$D$115),0,D165-F165)+IF(OR(G166=$D$112,G166=$D$115),0,G165-I165)+IF(OR(J166=$D$112,J166=$D$115),0,J165-L165)+IF(OR(M166=$D$112,M166=$D$115),0,M165-O165)+IF(OR(P166=$D$112,P166=$D$115),0,P165-R165)+IF(OR(S166=$D$112,S166=$D$115),0,S165-U165)+IF(OR(V166=$D$112,V166=$D$115),0,V165-X165)+IF(OR(Y166=$D$112,Y166=$D$115),0,Y165-AA165)+IF(OR(AB166=$D$112,AB166=$D$115),0,AB165-AD165)+IF(OR(AE166=$D$112,AE166=$D$115),0,AE165-AG165)+IF(OR(AH166=$D$112,AH166=$D$115),0,AH165-AJ165)+IF(OR(AK166=$D$112,AK166=$D$115),0,AK165-AM165)+IF(OR(AN166=$D$112,AN166=$D$115),0,AN165-AP165)+IF(OR(AQ166=$D$112,AQ166=$D$115),0,AQ165-AS165)+IF(OR(AT166=$D$112,AT166=$D$115),0,AT165-AV165)</f>
        <v>138</v>
      </c>
      <c r="BA165" s="250"/>
      <c r="BB165" s="251"/>
      <c r="BC165" s="276">
        <f>(IF(OR(D166=$D$112,D166=$D$115),0,D165)+IF(OR(G166=$D$112,G166=$D$115),0,G165)+IF(OR(J166=$D$112,J166=$D$115),0,J165)+IF(OR(M166=$D$112,M166=$D$115),0,M165)+IF(OR(P166=$D$112,P166=$D$115),0,P165)+IF(OR(S166=$D$112,S166=$D$115),0,S165)+IF(OR(V166=$D$112,V166=$D$115),0,V165)+IF(OR(Y166=$D$112,Y166=$D$115),0,Y165)+IF(OR(AB166=$D$112,AB166=$D$115),0,AB165)+IF(OR(AE166=$D$112,AE166=$D$115),0,AE165)+IF(OR(AH166=$D$112,AH166=$D$115),0,AH165)+IF(OR(AK166=$D$112,AK166=$D$115),0,AK165)+IF(OR(AN166=$D$112,AN166=$D$115),0,AN165)+IF(OR(AQ166=$D$112,AQ166=$D$115),0,AQ165)+IF(OR(AT166=$D$112,AT166=$D$115),0,AT165))/(IF(OR(D166=$D$112,D166=$D$115),0,F165)+IF(OR(G166=$D$112,G166=$D$115),0,I165)+IF(OR(J166=$D$112,J166=$D$115),0,L165)+IF(OR(M166=$D$112,M166=$D$115),0,O165)+IF(OR(P166=$D$112,P166=$D$115),0,R165)+IF(OR(S166=$D$112,S166=$D$115),0,U165)+IF(OR(V166=$D$112,V166=$D$115),0,X165)+IF(OR(Y166=$D$112,Y166=$D$115),0,AA165)+IF(OR(AB166=$D$112,AB166=$D$115),0,AD165)+IF(OR(AE166=$D$112,AE166=$D$115),0,AG165)+IF(OR(AH166=$D$112,AH166=$D$115),0,AJ165)+IF(OR(AK166=$D$112,AK166=$D$115),0,AM165)+IF(OR(AN166=$D$112,AN166=$D$115),0,AP165)+IF(OR(AQ166=$D$112,AQ166=$D$115),0,AS165)+IF(OR(AT166=$D$112,AT166=$D$115),0,AV165))</f>
        <v>1.7666666666666666</v>
      </c>
      <c r="BD165" s="277"/>
      <c r="BE165" s="278"/>
      <c r="BF165" s="267">
        <f>_xlfn.RANK.EQ(AW165,$AW$132:$AY$170,0)</f>
        <v>1</v>
      </c>
      <c r="BG165" s="268"/>
      <c r="BH165" s="269"/>
      <c r="BI165">
        <v>6</v>
      </c>
    </row>
    <row r="166" spans="1:60" ht="13.5">
      <c r="A166" s="243"/>
      <c r="B166" s="244"/>
      <c r="C166" s="245"/>
      <c r="D166" s="160" t="str">
        <f>IF(AND(D165="",F165=""),"",IF(D165&gt;F165,IF(AND(D165=20,F165=0),$D$112,$D$111),IF(D165=F165,$D$113,IF(AND(D165=0,F165=20),$D$115,$D$114))))</f>
        <v>○</v>
      </c>
      <c r="E166" s="160"/>
      <c r="F166" s="161"/>
      <c r="G166" s="36">
        <f>IF(AND(G165="",I165=""),"",IF(G165&gt;I165,IF(AND(G165=20,I165=0),$D$112,$D$111),IF(G165=I165,$D$113,IF(AND(G165=0,I165=20),$D$115,$D$114))))</f>
      </c>
      <c r="H166" s="36"/>
      <c r="I166" s="37"/>
      <c r="J166" s="36">
        <f>IF(AND(J165="",L165=""),"",IF(J165&gt;L165,IF(AND(J165=20,L165=0),$D$112,$D$111),IF(J165=L165,$D$113,IF(AND(J165=0,L165=20),$D$115,$D$114))))</f>
      </c>
      <c r="K166" s="36"/>
      <c r="L166" s="37"/>
      <c r="M166" s="78" t="str">
        <f>IF(AND(M165="",O165=""),"",IF(M165&gt;O165,IF(AND(M165=20,O165=0),$D$112,$D$111),IF(M165=O165,$D$113,IF(AND(M165=0,O165=20),$D$115,$D$114))))</f>
        <v>○</v>
      </c>
      <c r="N166" s="78"/>
      <c r="O166" s="79"/>
      <c r="P166" s="36">
        <f>IF(AND(P165="",R165=""),"",IF(P165&gt;R165,IF(AND(P165=20,R165=0),$D$112,$D$111),IF(P165=R165,$D$113,IF(AND(P165=0,R165=20),$D$115,$D$114))))</f>
      </c>
      <c r="Q166" s="36"/>
      <c r="R166" s="37"/>
      <c r="S166" s="78" t="str">
        <f>IF(AND(S165="",U165=""),"",IF(S165&gt;U165,IF(AND(S165=20,U165=0),$D$112,$D$111),IF(S165=U165,$D$113,IF(AND(S165=0,U165=20),$D$115,$D$114))))</f>
        <v>○</v>
      </c>
      <c r="T166" s="78"/>
      <c r="U166" s="79"/>
      <c r="V166" s="87" t="str">
        <f>IF(AND(V165="",X165=""),"",IF(V165&gt;X165,IF(AND(V165=20,X165=0),$D$112,$D$111),IF(V165=X165,$D$113,IF(AND(V165=0,X165=20),$D$115,$D$114))))</f>
        <v>○</v>
      </c>
      <c r="W166" s="87"/>
      <c r="X166" s="88"/>
      <c r="Y166" s="197" t="str">
        <f>IF(AND(Y165="",AA165=""),"",IF(Y165&gt;AA165,IF(AND(Y165=20,AA165=0),$D$112,$D$111),IF(Y165=AA165,$D$113,IF(AND(Y165=0,AA165=20),$D$115,$D$114))))</f>
        <v>○</v>
      </c>
      <c r="Z166" s="197"/>
      <c r="AA166" s="198"/>
      <c r="AB166" s="36">
        <f>IF(AND(AB165="",AD165=""),"",IF(AB165&gt;AD165,IF(AND(AB165=20,AD165=0),$D$112,$D$111),IF(AB165=AD165,$D$113,IF(AND(AB165=0,AD165=20),$D$115,$D$114))))</f>
      </c>
      <c r="AC166" s="36"/>
      <c r="AD166" s="37"/>
      <c r="AE166" s="87" t="str">
        <f>IF(AND(AE165="",AG165=""),"",IF(AE165&gt;AG165,IF(AND(AE165=20,AG165=0),$D$112,$D$111),IF(AE165=AG165,$D$113,IF(AND(AE165=0,AG165=20),$D$115,$D$114))))</f>
        <v>○</v>
      </c>
      <c r="AF166" s="87"/>
      <c r="AG166" s="88"/>
      <c r="AH166" s="36">
        <f>IF(AND(AH165="",AJ165=""),"",IF(AH165&gt;AJ165,IF(AND(AH165=20,AJ165=0),$D$112,$D$111),IF(AH165=AJ165,$D$113,IF(AND(AH165=0,AJ165=20),$D$115,$D$114))))</f>
      </c>
      <c r="AI166" s="36"/>
      <c r="AJ166" s="37"/>
      <c r="AK166" s="36">
        <f>IF(AND(AK165="",AM165=""),"",IF(AK165&gt;AM165,IF(AND(AK165=20,AM165=0),$D$112,$D$111),IF(AK165=AM165,$D$113,IF(AND(AK165=0,AM165=20),$D$115,$D$114))))</f>
      </c>
      <c r="AL166" s="36"/>
      <c r="AM166" s="37"/>
      <c r="AN166" s="36">
        <f>IF(AND(AN165="",AP165=""),"",IF(AN165&gt;AP165,IF(AND(AN165=20,AP165=0),$D$112,$D$111),IF(AN165=AP165,$D$113,IF(AND(AN165=0,AP165=20),$D$115,$D$114))))</f>
      </c>
      <c r="AO166" s="36"/>
      <c r="AP166" s="37"/>
      <c r="AQ166" s="36">
        <f>IF(AND(AQ165="",AS165=""),"",IF(AQ165&gt;AS165,IF(AND(AQ165=20,AS165=0),$D$112,$D$111),IF(AQ165=AS165,$D$113,IF(AND(AQ165=0,AS165=20),$D$115,$D$114))))</f>
      </c>
      <c r="AR166" s="36"/>
      <c r="AS166" s="37"/>
      <c r="AT166" s="36">
        <f>IF(AND(AT165="",AV165=""),"",IF(AT165&gt;AV165,IF(AND(AT165=20,AV165=0),$D$112,$D$111),IF(AT165=AV165,$D$113,IF(AND(AT165=0,AV165=20),$D$115,$D$114))))</f>
      </c>
      <c r="AU166" s="36"/>
      <c r="AV166" s="37"/>
      <c r="AW166" s="252"/>
      <c r="AX166" s="253"/>
      <c r="AY166" s="254"/>
      <c r="AZ166" s="252"/>
      <c r="BA166" s="253"/>
      <c r="BB166" s="254"/>
      <c r="BC166" s="279"/>
      <c r="BD166" s="280"/>
      <c r="BE166" s="281"/>
      <c r="BF166" s="270"/>
      <c r="BG166" s="271"/>
      <c r="BH166" s="272"/>
    </row>
    <row r="167" spans="1:60" ht="13.5">
      <c r="A167" s="246"/>
      <c r="B167" s="247"/>
      <c r="C167" s="248"/>
      <c r="D167" s="163"/>
      <c r="E167" s="163"/>
      <c r="F167" s="164"/>
      <c r="G167" s="41"/>
      <c r="H167" s="42"/>
      <c r="I167" s="43"/>
      <c r="J167" s="41"/>
      <c r="K167" s="42"/>
      <c r="L167" s="43"/>
      <c r="M167" s="80"/>
      <c r="N167" s="81"/>
      <c r="O167" s="82"/>
      <c r="P167" s="38"/>
      <c r="Q167" s="39"/>
      <c r="R167" s="47"/>
      <c r="S167" s="107"/>
      <c r="T167" s="108"/>
      <c r="U167" s="109"/>
      <c r="V167" s="92"/>
      <c r="W167" s="93"/>
      <c r="X167" s="94"/>
      <c r="Y167" s="202"/>
      <c r="Z167" s="203"/>
      <c r="AA167" s="204"/>
      <c r="AB167" s="48"/>
      <c r="AC167" s="49"/>
      <c r="AD167" s="50"/>
      <c r="AE167" s="89"/>
      <c r="AF167" s="90"/>
      <c r="AG167" s="91"/>
      <c r="AH167" s="38"/>
      <c r="AI167" s="39"/>
      <c r="AJ167" s="40"/>
      <c r="AK167" s="38"/>
      <c r="AL167" s="39"/>
      <c r="AM167" s="40"/>
      <c r="AN167" s="38"/>
      <c r="AO167" s="39"/>
      <c r="AP167" s="40"/>
      <c r="AQ167" s="38"/>
      <c r="AR167" s="39"/>
      <c r="AS167" s="40"/>
      <c r="AT167" s="38"/>
      <c r="AU167" s="39"/>
      <c r="AV167" s="40"/>
      <c r="AW167" s="255"/>
      <c r="AX167" s="256"/>
      <c r="AY167" s="257"/>
      <c r="AZ167" s="255"/>
      <c r="BA167" s="256"/>
      <c r="BB167" s="257"/>
      <c r="BC167" s="282"/>
      <c r="BD167" s="283"/>
      <c r="BE167" s="284"/>
      <c r="BF167" s="273"/>
      <c r="BG167" s="274"/>
      <c r="BH167" s="275"/>
    </row>
    <row r="168" spans="1:61" ht="13.5">
      <c r="A168" s="240" t="s">
        <v>174</v>
      </c>
      <c r="B168" s="241"/>
      <c r="C168" s="242"/>
      <c r="D168" s="59"/>
      <c r="E168" s="33"/>
      <c r="F168" s="60"/>
      <c r="G168" s="208">
        <v>19</v>
      </c>
      <c r="H168" s="209"/>
      <c r="I168" s="210">
        <v>35</v>
      </c>
      <c r="J168" s="59"/>
      <c r="K168" s="33"/>
      <c r="L168" s="60"/>
      <c r="M168" s="59"/>
      <c r="N168" s="33"/>
      <c r="O168" s="60"/>
      <c r="P168" s="74">
        <v>54</v>
      </c>
      <c r="Q168" s="75"/>
      <c r="R168" s="76">
        <v>19</v>
      </c>
      <c r="S168" s="84">
        <v>27</v>
      </c>
      <c r="T168" s="85"/>
      <c r="U168" s="86">
        <v>47</v>
      </c>
      <c r="V168" s="74">
        <v>29</v>
      </c>
      <c r="W168" s="75"/>
      <c r="X168" s="76">
        <v>45</v>
      </c>
      <c r="Y168" s="193">
        <v>25</v>
      </c>
      <c r="Z168" s="194"/>
      <c r="AA168" s="195">
        <v>44</v>
      </c>
      <c r="AB168" s="193">
        <v>18</v>
      </c>
      <c r="AC168" s="194"/>
      <c r="AD168" s="195">
        <v>47</v>
      </c>
      <c r="AE168" s="59"/>
      <c r="AF168" s="33"/>
      <c r="AG168" s="60"/>
      <c r="AH168" s="59"/>
      <c r="AI168" s="33"/>
      <c r="AJ168" s="60"/>
      <c r="AK168" s="59"/>
      <c r="AL168" s="33"/>
      <c r="AM168" s="60"/>
      <c r="AN168" s="30"/>
      <c r="AO168" s="31">
        <f>IF(COUNTBLANK(AN168)=0,"-","")</f>
      </c>
      <c r="AP168" s="32"/>
      <c r="AQ168" s="59"/>
      <c r="AR168" s="33"/>
      <c r="AS168" s="60"/>
      <c r="AT168" s="59"/>
      <c r="AU168" s="33"/>
      <c r="AV168" s="60"/>
      <c r="AW168" s="249">
        <f>COUNTIF(D169:AV169,$D$111)*$L$111+COUNTIF(D169:AV169,$D$112)*$L$112+COUNTIF(D169:AV169,$D$113)*$L$113+COUNTIF(D169:AV169,$D$114)</f>
        <v>8</v>
      </c>
      <c r="AX168" s="250"/>
      <c r="AY168" s="251"/>
      <c r="AZ168" s="249">
        <f>IF(OR(D169=$D$112,D169=$D$115),0,D168-F168)+IF(OR(G169=$D$112,G169=$D$115),0,G168-I168)+IF(OR(J169=$D$112,J169=$D$115),0,J168-L168)+IF(OR(M169=$D$112,M169=$D$115),0,M168-O168)+IF(OR(P169=$D$112,P169=$D$115),0,P168-R168)+IF(OR(S169=$D$112,S169=$D$115),0,S168-U168)+IF(OR(V169=$D$112,V169=$D$115),0,V168-X168)+IF(OR(Y169=$D$112,Y169=$D$115),0,Y168-AA168)+IF(OR(AB169=$D$112,AB169=$D$115),0,AB168-AD168)+IF(OR(AE169=$D$112,AE169=$D$115),0,AE168-AG168)+IF(OR(AH169=$D$112,AH169=$D$115),0,AH168-AJ168)+IF(OR(AK169=$D$112,AK169=$D$115),0,AK168-AM168)+IF(OR(AN169=$D$112,AN169=$D$115),0,AN168-AP168)+IF(OR(AQ169=$D$112,AQ169=$D$115),0,AQ168-AS168)+IF(OR(AT169=$D$112,AT169=$D$115),0,AT168-AV168)</f>
        <v>-65</v>
      </c>
      <c r="BA168" s="250"/>
      <c r="BB168" s="251"/>
      <c r="BC168" s="276">
        <f>(IF(OR(D169=$D$112,D169=$D$115),0,D168)+IF(OR(G169=$D$112,G169=$D$115),0,G168)+IF(OR(J169=$D$112,J169=$D$115),0,J168)+IF(OR(M169=$D$112,M169=$D$115),0,M168)+IF(OR(P169=$D$112,P169=$D$115),0,P168)+IF(OR(S169=$D$112,S169=$D$115),0,S168)+IF(OR(V169=$D$112,V169=$D$115),0,V168)+IF(OR(Y169=$D$112,Y169=$D$115),0,Y168)+IF(OR(AB169=$D$112,AB169=$D$115),0,AB168)+IF(OR(AE169=$D$112,AE169=$D$115),0,AE168)+IF(OR(AH169=$D$112,AH169=$D$115),0,AH168)+IF(OR(AK169=$D$112,AK169=$D$115),0,AK168)+IF(OR(AN169=$D$112,AN169=$D$115),0,AN168)+IF(OR(AQ169=$D$112,AQ169=$D$115),0,AQ168)+IF(OR(AT169=$D$112,AT169=$D$115),0,AT168))/(IF(OR(D169=$D$112,D169=$D$115),0,F168)+IF(OR(G169=$D$112,G169=$D$115),0,I168)+IF(OR(J169=$D$112,J169=$D$115),0,L168)+IF(OR(M169=$D$112,M169=$D$115),0,O168)+IF(OR(P169=$D$112,P169=$D$115),0,R168)+IF(OR(S169=$D$112,S169=$D$115),0,U168)+IF(OR(V169=$D$112,V169=$D$115),0,X168)+IF(OR(Y169=$D$112,Y169=$D$115),0,AA168)+IF(OR(AB169=$D$112,AB169=$D$115),0,AD168)+IF(OR(AE169=$D$112,AE169=$D$115),0,AG168)+IF(OR(AH169=$D$112,AH169=$D$115),0,AJ168)+IF(OR(AK169=$D$112,AK169=$D$115),0,AM168)+IF(OR(AN169=$D$112,AN169=$D$115),0,AP168)+IF(OR(AQ169=$D$112,AQ169=$D$115),0,AS168)+IF(OR(AT169=$D$112,AT169=$D$115),0,AV168))</f>
        <v>0.7257383966244726</v>
      </c>
      <c r="BD168" s="277"/>
      <c r="BE168" s="278"/>
      <c r="BF168" s="267">
        <f>_xlfn.RANK.EQ(AW168,$AW$132:$AY$170,0)</f>
        <v>10</v>
      </c>
      <c r="BG168" s="268"/>
      <c r="BH168" s="269"/>
      <c r="BI168">
        <v>6</v>
      </c>
    </row>
    <row r="169" spans="1:60" ht="13.5">
      <c r="A169" s="243"/>
      <c r="B169" s="244"/>
      <c r="C169" s="245"/>
      <c r="D169" s="36">
        <f>IF(AND(D168="",F168=""),"",IF(D168&gt;F168,IF(AND(D168=20,F168=0),$D$112,$D$111),IF(D168=F168,$D$113,IF(AND(D168=0,F168=20),$D$115,$D$114))))</f>
      </c>
      <c r="E169" s="36"/>
      <c r="F169" s="37"/>
      <c r="G169" s="211" t="str">
        <f>IF(AND(G168="",I168=""),"",IF(G168&gt;I168,IF(AND(G168=20,I168=0),$D$112,$D$111),IF(G168=I168,$D$113,IF(AND(G168=0,I168=20),$D$115,$D$114))))</f>
        <v>×</v>
      </c>
      <c r="H169" s="211"/>
      <c r="I169" s="212"/>
      <c r="J169" s="36">
        <f>IF(AND(J168="",L168=""),"",IF(J168&gt;L168,IF(AND(J168=20,L168=0),$D$112,$D$111),IF(J168=L168,$D$113,IF(AND(J168=0,L168=20),$D$115,$D$114))))</f>
      </c>
      <c r="K169" s="36"/>
      <c r="L169" s="37"/>
      <c r="M169" s="36">
        <f>IF(AND(M168="",O168=""),"",IF(M168&gt;O168,IF(AND(M168=20,O168=0),$D$112,$D$111),IF(M168=O168,$D$113,IF(AND(M168=0,O168=20),$D$115,$D$114))))</f>
      </c>
      <c r="N169" s="36"/>
      <c r="O169" s="37"/>
      <c r="P169" s="78" t="str">
        <f>IF(AND(P168="",R168=""),"",IF(P168&gt;R168,IF(AND(P168=20,R168=0),$D$112,$D$111),IF(P168=R168,$D$113,IF(AND(P168=0,R168=20),$D$115,$D$114))))</f>
        <v>○</v>
      </c>
      <c r="Q169" s="78"/>
      <c r="R169" s="79"/>
      <c r="S169" s="87" t="str">
        <f>IF(AND(S168="",U168=""),"",IF(S168&gt;U168,IF(AND(S168=20,U168=0),$D$112,$D$111),IF(S168=U168,$D$113,IF(AND(S168=0,U168=20),$D$115,$D$114))))</f>
        <v>×</v>
      </c>
      <c r="T169" s="87"/>
      <c r="U169" s="88"/>
      <c r="V169" s="78" t="str">
        <f>IF(AND(V168="",X168=""),"",IF(V168&gt;X168,IF(AND(V168=20,X168=0),$D$112,$D$111),IF(V168=X168,$D$113,IF(AND(V168=0,X168=20),$D$115,$D$114))))</f>
        <v>×</v>
      </c>
      <c r="W169" s="78"/>
      <c r="X169" s="79"/>
      <c r="Y169" s="197" t="str">
        <f>IF(AND(Y168="",AA168=""),"",IF(Y168&gt;AA168,IF(AND(Y168=20,AA168=0),$D$112,$D$111),IF(Y168=AA168,$D$113,IF(AND(Y168=0,AA168=20),$D$115,$D$114))))</f>
        <v>×</v>
      </c>
      <c r="Z169" s="197"/>
      <c r="AA169" s="198"/>
      <c r="AB169" s="197" t="str">
        <f>IF(AND(AB168="",AD168=""),"",IF(AB168&gt;AD168,IF(AND(AB168=20,AD168=0),$D$112,$D$111),IF(AB168=AD168,$D$113,IF(AND(AB168=0,AD168=20),$D$115,$D$114))))</f>
        <v>×</v>
      </c>
      <c r="AC169" s="197"/>
      <c r="AD169" s="198"/>
      <c r="AE169" s="36">
        <f>IF(AND(AE168="",AG168=""),"",IF(AE168&gt;AG168,IF(AND(AE168=20,AG168=0),$D$112,$D$111),IF(AE168=AG168,$D$113,IF(AND(AE168=0,AG168=20),$D$115,$D$114))))</f>
      </c>
      <c r="AF169" s="36"/>
      <c r="AG169" s="37"/>
      <c r="AH169" s="36">
        <f>IF(AND(AH168="",AJ168=""),"",IF(AH168&gt;AJ168,IF(AND(AH168=20,AJ168=0),$D$112,$D$111),IF(AH168=AJ168,$D$113,IF(AND(AH168=0,AJ168=20),$D$115,$D$114))))</f>
      </c>
      <c r="AI169" s="36"/>
      <c r="AJ169" s="37"/>
      <c r="AK169" s="36">
        <f>IF(AND(AK168="",AM168=""),"",IF(AK168&gt;AM168,IF(AND(AK168=20,AM168=0),$D$112,$D$111),IF(AK168=AM168,$D$113,IF(AND(AK168=0,AM168=20),$D$115,$D$114))))</f>
      </c>
      <c r="AL169" s="36"/>
      <c r="AM169" s="37"/>
      <c r="AN169" s="36">
        <f>IF(AND(AN168="",AP168=""),"",IF(AN168&gt;AP168,IF(AND(AN168=20,AP168=0),$D$112,$D$111),IF(AN168=AP168,$D$113,IF(AND(AN168=0,AP168=20),$D$115,$D$114))))</f>
      </c>
      <c r="AO169" s="36"/>
      <c r="AP169" s="37"/>
      <c r="AQ169" s="36">
        <f>IF(AND(AQ168="",AS168=""),"",IF(AQ168&gt;AS168,IF(AND(AQ168=20,AS168=0),$D$112,$D$111),IF(AQ168=AS168,$D$113,IF(AND(AQ168=0,AS168=20),$D$115,$D$114))))</f>
      </c>
      <c r="AR169" s="36"/>
      <c r="AS169" s="37"/>
      <c r="AT169" s="36">
        <f>IF(AND(AT168="",AV168=""),"",IF(AT168&gt;AV168,IF(AND(AT168=20,AV168=0),$D$112,$D$111),IF(AT168=AV168,$D$113,IF(AND(AT168=0,AV168=20),$D$115,$D$114))))</f>
      </c>
      <c r="AU169" s="36"/>
      <c r="AV169" s="37"/>
      <c r="AW169" s="252"/>
      <c r="AX169" s="253"/>
      <c r="AY169" s="254"/>
      <c r="AZ169" s="252"/>
      <c r="BA169" s="253"/>
      <c r="BB169" s="254"/>
      <c r="BC169" s="279"/>
      <c r="BD169" s="280"/>
      <c r="BE169" s="281"/>
      <c r="BF169" s="270"/>
      <c r="BG169" s="271"/>
      <c r="BH169" s="272"/>
    </row>
    <row r="170" spans="1:60" ht="13.5">
      <c r="A170" s="246"/>
      <c r="B170" s="247"/>
      <c r="C170" s="248"/>
      <c r="D170" s="42"/>
      <c r="E170" s="42"/>
      <c r="F170" s="43"/>
      <c r="G170" s="213"/>
      <c r="H170" s="214"/>
      <c r="I170" s="215"/>
      <c r="J170" s="41"/>
      <c r="K170" s="42"/>
      <c r="L170" s="43"/>
      <c r="M170" s="41"/>
      <c r="N170" s="42"/>
      <c r="O170" s="43"/>
      <c r="P170" s="80"/>
      <c r="Q170" s="81"/>
      <c r="R170" s="109"/>
      <c r="S170" s="92"/>
      <c r="T170" s="93"/>
      <c r="U170" s="94"/>
      <c r="V170" s="107"/>
      <c r="W170" s="108"/>
      <c r="X170" s="109"/>
      <c r="Y170" s="202"/>
      <c r="Z170" s="203"/>
      <c r="AA170" s="204"/>
      <c r="AB170" s="202"/>
      <c r="AC170" s="203"/>
      <c r="AD170" s="205"/>
      <c r="AE170" s="38"/>
      <c r="AF170" s="39"/>
      <c r="AG170" s="40"/>
      <c r="AH170" s="38"/>
      <c r="AI170" s="39"/>
      <c r="AJ170" s="40"/>
      <c r="AK170" s="38"/>
      <c r="AL170" s="39"/>
      <c r="AM170" s="40"/>
      <c r="AN170" s="38"/>
      <c r="AO170" s="39"/>
      <c r="AP170" s="40"/>
      <c r="AQ170" s="38"/>
      <c r="AR170" s="39"/>
      <c r="AS170" s="40"/>
      <c r="AT170" s="38"/>
      <c r="AU170" s="39"/>
      <c r="AV170" s="40"/>
      <c r="AW170" s="255"/>
      <c r="AX170" s="256"/>
      <c r="AY170" s="257"/>
      <c r="AZ170" s="255"/>
      <c r="BA170" s="256"/>
      <c r="BB170" s="257"/>
      <c r="BC170" s="282"/>
      <c r="BD170" s="283"/>
      <c r="BE170" s="284"/>
      <c r="BF170" s="273"/>
      <c r="BG170" s="274"/>
      <c r="BH170" s="275"/>
    </row>
    <row r="171" spans="1:60" ht="13.5">
      <c r="A171" s="240" t="s">
        <v>216</v>
      </c>
      <c r="B171" s="241"/>
      <c r="C171" s="242"/>
      <c r="D171" s="59"/>
      <c r="E171" s="33"/>
      <c r="F171" s="60"/>
      <c r="G171" s="59"/>
      <c r="H171" s="33"/>
      <c r="I171" s="60"/>
      <c r="J171" s="59"/>
      <c r="K171" s="33"/>
      <c r="L171" s="60"/>
      <c r="M171" s="59"/>
      <c r="N171" s="33"/>
      <c r="O171" s="60"/>
      <c r="P171" s="59"/>
      <c r="Q171" s="33"/>
      <c r="R171" s="60"/>
      <c r="S171" s="59"/>
      <c r="T171" s="33"/>
      <c r="U171" s="60"/>
      <c r="V171" s="59"/>
      <c r="W171" s="33"/>
      <c r="X171" s="60"/>
      <c r="Y171" s="59"/>
      <c r="Z171" s="33"/>
      <c r="AA171" s="60"/>
      <c r="AB171" s="59"/>
      <c r="AC171" s="33"/>
      <c r="AD171" s="60"/>
      <c r="AE171" s="59"/>
      <c r="AF171" s="33"/>
      <c r="AG171" s="60"/>
      <c r="AH171" s="59"/>
      <c r="AI171" s="33"/>
      <c r="AJ171" s="60"/>
      <c r="AK171" s="59"/>
      <c r="AL171" s="33"/>
      <c r="AM171" s="60"/>
      <c r="AN171" s="59"/>
      <c r="AO171" s="33"/>
      <c r="AP171" s="60"/>
      <c r="AQ171" s="30"/>
      <c r="AR171" s="31">
        <f>IF(COUNTBLANK(AQ171)=0,"-","")</f>
      </c>
      <c r="AS171" s="32"/>
      <c r="AT171" s="59"/>
      <c r="AU171" s="33"/>
      <c r="AV171" s="60"/>
      <c r="AW171" s="249">
        <f>COUNTIF(D172:AV172,$D$111)*$L$111+COUNTIF(D172:AV172,$D$112)*$L$112+COUNTIF(D172:AV172,$D$113)*$L$113+COUNTIF(D172:AV172,$D$114)</f>
        <v>0</v>
      </c>
      <c r="AX171" s="250"/>
      <c r="AY171" s="251"/>
      <c r="AZ171" s="249">
        <f>IF(OR(D172=$D$112,D172=$D$115),0,D171-F171)+IF(OR(G172=$D$112,G172=$D$115),0,G171-I171)+IF(OR(J172=$D$112,J172=$D$115),0,J171-L171)+IF(OR(M172=$D$112,M172=$D$115),0,M171-O171)+IF(OR(P172=$D$112,P172=$D$115),0,P171-R171)+IF(OR(S172=$D$112,S172=$D$115),0,S171-U171)+IF(OR(V172=$D$112,V172=$D$115),0,V171-X171)+IF(OR(Y172=$D$112,Y172=$D$115),0,Y171-AA171)+IF(OR(AB172=$D$112,AB172=$D$115),0,AB171-AD171)+IF(OR(AE172=$D$112,AE172=$D$115),0,AE171-AG171)+IF(OR(AH172=$D$112,AH172=$D$115),0,AH171-AJ171)+IF(OR(AK172=$D$112,AK172=$D$115),0,AK171-AM171)+IF(OR(AN172=$D$112,AN172=$D$115),0,AN171-AP171)+IF(OR(AQ172=$D$112,AQ172=$D$115),0,AQ171-AS171)+IF(OR(AT172=$D$112,AT172=$D$115),0,AT171-AV171)</f>
        <v>0</v>
      </c>
      <c r="BA171" s="250"/>
      <c r="BB171" s="251"/>
      <c r="BC171" s="276" t="e">
        <f>(IF(OR(D172=$D$112,D172=$D$115),0,D171)+IF(OR(G172=$D$112,G172=$D$115),0,G171)+IF(OR(J172=$D$112,J172=$D$115),0,J171)+IF(OR(M172=$D$112,M172=$D$115),0,M171)+IF(OR(P172=$D$112,P172=$D$115),0,P171)+IF(OR(S172=$D$112,S172=$D$115),0,S171)+IF(OR(V172=$D$112,V172=$D$115),0,V171)+IF(OR(Y172=$D$112,Y172=$D$115),0,Y171)+IF(OR(AB172=$D$112,AB172=$D$115),0,AB171)+IF(OR(AE172=$D$112,AE172=$D$115),0,AE171)+IF(OR(AH172=$D$112,AH172=$D$115),0,AH171)+IF(OR(AK172=$D$112,AK172=$D$115),0,AK171)+IF(OR(AN172=$D$112,AN172=$D$115),0,AN171)+IF(OR(AQ172=$D$112,AQ172=$D$115),0,AQ171)+IF(OR(AT172=$D$112,AT172=$D$115),0,AT171))/(IF(OR(D172=$D$112,D172=$D$115),0,F171)+IF(OR(G172=$D$112,G172=$D$115),0,I171)+IF(OR(J172=$D$112,J172=$D$115),0,L171)+IF(OR(M172=$D$112,M172=$D$115),0,O171)+IF(OR(P172=$D$112,P172=$D$115),0,R171)+IF(OR(S172=$D$112,S172=$D$115),0,U171)+IF(OR(V172=$D$112,V172=$D$115),0,X171)+IF(OR(Y172=$D$112,Y172=$D$115),0,AA171)+IF(OR(AB172=$D$112,AB172=$D$115),0,AD171)+IF(OR(AE172=$D$112,AE172=$D$115),0,AG171)+IF(OR(AH172=$D$112,AH172=$D$115),0,AJ171)+IF(OR(AK172=$D$112,AK172=$D$115),0,AM171)+IF(OR(AN172=$D$112,AN172=$D$115),0,AP171)+IF(OR(AQ172=$D$112,AQ172=$D$115),0,AS171)+IF(OR(AT172=$D$112,AT172=$D$115),0,AV171))</f>
        <v>#DIV/0!</v>
      </c>
      <c r="BD171" s="277"/>
      <c r="BE171" s="278"/>
      <c r="BF171" s="267">
        <f>_xlfn.RANK.EQ(AW171,$AW$132:$AY$176,0)</f>
        <v>14</v>
      </c>
      <c r="BG171" s="268"/>
      <c r="BH171" s="269"/>
    </row>
    <row r="172" spans="1:60" ht="13.5">
      <c r="A172" s="243"/>
      <c r="B172" s="244"/>
      <c r="C172" s="245"/>
      <c r="D172" s="36">
        <f>IF(AND(D171="",F171=""),"",IF(D171&gt;F171,IF(AND(D171=20,F171=0),$D$112,$D$111),IF(D171=F171,$D$113,IF(AND(D171=0,F171=20),$D$115,$D$114))))</f>
      </c>
      <c r="E172" s="36"/>
      <c r="F172" s="37"/>
      <c r="G172" s="36">
        <f>IF(AND(G171="",I171=""),"",IF(G171&gt;I171,IF(AND(G171=20,I171=0),$D$112,$D$111),IF(G171=I171,$D$113,IF(AND(G171=0,I171=20),$D$115,$D$114))))</f>
      </c>
      <c r="H172" s="36"/>
      <c r="I172" s="37"/>
      <c r="J172" s="36">
        <f>IF(AND(J171="",L171=""),"",IF(J171&gt;L171,IF(AND(J171=20,L171=0),$D$112,$D$111),IF(J171=L171,$D$113,IF(AND(J171=0,L171=20),$D$115,$D$114))))</f>
      </c>
      <c r="K172" s="36"/>
      <c r="L172" s="37"/>
      <c r="M172" s="36">
        <f>IF(AND(M171="",O171=""),"",IF(M171&gt;O171,IF(AND(M171=20,O171=0),$D$112,$D$111),IF(M171=O171,$D$113,IF(AND(M171=0,O171=20),$D$115,$D$114))))</f>
      </c>
      <c r="N172" s="36"/>
      <c r="O172" s="37"/>
      <c r="P172" s="36">
        <f>IF(AND(P171="",R171=""),"",IF(P171&gt;R171,IF(AND(P171=20,R171=0),$D$112,$D$111),IF(P171=R171,$D$113,IF(AND(P171=0,R171=20),$D$115,$D$114))))</f>
      </c>
      <c r="Q172" s="36"/>
      <c r="R172" s="37"/>
      <c r="S172" s="36">
        <f>IF(AND(S171="",U171=""),"",IF(S171&gt;U171,IF(AND(S171=20,U171=0),$D$112,$D$111),IF(S171=U171,$D$113,IF(AND(S171=0,U171=20),$D$115,$D$114))))</f>
      </c>
      <c r="T172" s="36"/>
      <c r="U172" s="37"/>
      <c r="V172" s="36">
        <f>IF(AND(V171="",X171=""),"",IF(V171&gt;X171,IF(AND(V171=20,X171=0),$D$112,$D$111),IF(V171=X171,$D$113,IF(AND(V171=0,X171=20),$D$115,$D$114))))</f>
      </c>
      <c r="W172" s="36"/>
      <c r="X172" s="37"/>
      <c r="Y172" s="36">
        <f>IF(AND(Y171="",AA171=""),"",IF(Y171&gt;AA171,IF(AND(Y171=20,AA171=0),$D$112,$D$111),IF(Y171=AA171,$D$113,IF(AND(Y171=0,AA171=20),$D$115,$D$114))))</f>
      </c>
      <c r="Z172" s="36"/>
      <c r="AA172" s="37"/>
      <c r="AB172" s="36">
        <f>IF(AND(AB171="",AD171=""),"",IF(AB171&gt;AD171,IF(AND(AB171=20,AD171=0),$D$112,$D$111),IF(AB171=AD171,$D$113,IF(AND(AB171=0,AD171=20),$D$115,$D$114))))</f>
      </c>
      <c r="AC172" s="36"/>
      <c r="AD172" s="37"/>
      <c r="AE172" s="36">
        <f>IF(AND(AE171="",AG171=""),"",IF(AE171&gt;AG171,IF(AND(AE171=20,AG171=0),$D$112,$D$111),IF(AE171=AG171,$D$113,IF(AND(AE171=0,AG171=20),$D$115,$D$114))))</f>
      </c>
      <c r="AF172" s="36"/>
      <c r="AG172" s="37"/>
      <c r="AH172" s="36">
        <f>IF(AND(AH171="",AJ171=""),"",IF(AH171&gt;AJ171,IF(AND(AH171=20,AJ171=0),$D$112,$D$111),IF(AH171=AJ171,$D$113,IF(AND(AH171=0,AJ171=20),$D$115,$D$114))))</f>
      </c>
      <c r="AI172" s="36"/>
      <c r="AJ172" s="37"/>
      <c r="AK172" s="36">
        <f>IF(AND(AK171="",AM171=""),"",IF(AK171&gt;AM171,IF(AND(AK171=20,AM171=0),$D$112,$D$111),IF(AK171=AM171,$D$113,IF(AND(AK171=0,AM171=20),$D$115,$D$114))))</f>
      </c>
      <c r="AL172" s="36"/>
      <c r="AM172" s="37"/>
      <c r="AN172" s="36">
        <f>IF(AND(AN171="",AP171=""),"",IF(AN171&gt;AP171,IF(AND(AN171=20,AP171=0),$D$112,$D$111),IF(AN171=AP171,$D$113,IF(AND(AN171=0,AP171=20),$D$115,$D$114))))</f>
      </c>
      <c r="AO172" s="36"/>
      <c r="AP172" s="37"/>
      <c r="AQ172" s="36">
        <f>IF(AND(AQ171="",AS171=""),"",IF(AQ171&gt;AS171,IF(AND(AQ171=20,AS171=0),$D$112,$D$111),IF(AQ171=AS171,$D$113,IF(AND(AQ171=0,AS171=20),$D$115,$D$114))))</f>
      </c>
      <c r="AR172" s="36"/>
      <c r="AS172" s="37"/>
      <c r="AT172" s="36">
        <f>IF(AND(AT171="",AV171=""),"",IF(AT171&gt;AV171,IF(AND(AT171=20,AV171=0),$D$112,$D$111),IF(AT171=AV171,$D$113,IF(AND(AT171=0,AV171=20),$D$115,$D$114))))</f>
      </c>
      <c r="AU172" s="36"/>
      <c r="AV172" s="37"/>
      <c r="AW172" s="252"/>
      <c r="AX172" s="253"/>
      <c r="AY172" s="254"/>
      <c r="AZ172" s="252"/>
      <c r="BA172" s="253"/>
      <c r="BB172" s="254"/>
      <c r="BC172" s="279"/>
      <c r="BD172" s="280"/>
      <c r="BE172" s="281"/>
      <c r="BF172" s="270"/>
      <c r="BG172" s="271"/>
      <c r="BH172" s="272"/>
    </row>
    <row r="173" spans="1:60" ht="13.5">
      <c r="A173" s="246"/>
      <c r="B173" s="247"/>
      <c r="C173" s="248"/>
      <c r="D173" s="42"/>
      <c r="E173" s="42"/>
      <c r="F173" s="43"/>
      <c r="G173" s="41"/>
      <c r="H173" s="42"/>
      <c r="I173" s="43"/>
      <c r="J173" s="41"/>
      <c r="K173" s="42"/>
      <c r="L173" s="43"/>
      <c r="M173" s="41"/>
      <c r="N173" s="42"/>
      <c r="O173" s="43"/>
      <c r="P173" s="38"/>
      <c r="Q173" s="39"/>
      <c r="R173" s="47"/>
      <c r="S173" s="48"/>
      <c r="T173" s="49"/>
      <c r="U173" s="47"/>
      <c r="V173" s="48"/>
      <c r="W173" s="49"/>
      <c r="X173" s="47"/>
      <c r="Y173" s="48"/>
      <c r="Z173" s="49"/>
      <c r="AA173" s="47"/>
      <c r="AB173" s="48"/>
      <c r="AC173" s="49"/>
      <c r="AD173" s="50"/>
      <c r="AE173" s="38"/>
      <c r="AF173" s="39"/>
      <c r="AG173" s="40"/>
      <c r="AH173" s="38"/>
      <c r="AI173" s="39"/>
      <c r="AJ173" s="40"/>
      <c r="AK173" s="38"/>
      <c r="AL173" s="39"/>
      <c r="AM173" s="40"/>
      <c r="AN173" s="38"/>
      <c r="AO173" s="39"/>
      <c r="AP173" s="40"/>
      <c r="AQ173" s="38"/>
      <c r="AR173" s="39"/>
      <c r="AS173" s="40"/>
      <c r="AT173" s="38"/>
      <c r="AU173" s="39"/>
      <c r="AV173" s="40"/>
      <c r="AW173" s="255"/>
      <c r="AX173" s="256"/>
      <c r="AY173" s="257"/>
      <c r="AZ173" s="255"/>
      <c r="BA173" s="256"/>
      <c r="BB173" s="257"/>
      <c r="BC173" s="282"/>
      <c r="BD173" s="283"/>
      <c r="BE173" s="284"/>
      <c r="BF173" s="273"/>
      <c r="BG173" s="274"/>
      <c r="BH173" s="275"/>
    </row>
    <row r="174" spans="1:60" ht="13.5">
      <c r="A174" s="240" t="s">
        <v>216</v>
      </c>
      <c r="B174" s="241"/>
      <c r="C174" s="242"/>
      <c r="D174" s="59"/>
      <c r="E174" s="33">
        <f>IF(COUNTBLANK(D174)=0,"-","")</f>
      </c>
      <c r="F174" s="60"/>
      <c r="G174" s="59"/>
      <c r="H174" s="33">
        <f>IF(COUNTBLANK(G174)=0,"-","")</f>
      </c>
      <c r="I174" s="60"/>
      <c r="J174" s="59"/>
      <c r="K174" s="33">
        <f>IF(COUNTBLANK(J174)=0,"-","")</f>
      </c>
      <c r="L174" s="60"/>
      <c r="M174" s="59"/>
      <c r="N174" s="33">
        <f>IF(COUNTBLANK(M174)=0,"-","")</f>
      </c>
      <c r="O174" s="60"/>
      <c r="P174" s="59"/>
      <c r="Q174" s="33">
        <f>IF(COUNTBLANK(P174)=0,"-","")</f>
      </c>
      <c r="R174" s="60"/>
      <c r="S174" s="59"/>
      <c r="T174" s="33">
        <f>IF(COUNTBLANK(S174)=0,"-","")</f>
      </c>
      <c r="U174" s="60"/>
      <c r="V174" s="59"/>
      <c r="W174" s="33">
        <f>IF(COUNTBLANK(V174)=0,"-","")</f>
      </c>
      <c r="X174" s="60"/>
      <c r="Y174" s="59"/>
      <c r="Z174" s="33"/>
      <c r="AA174" s="60"/>
      <c r="AB174" s="59"/>
      <c r="AC174" s="33"/>
      <c r="AD174" s="60"/>
      <c r="AE174" s="59"/>
      <c r="AF174" s="33"/>
      <c r="AG174" s="60"/>
      <c r="AH174" s="59"/>
      <c r="AI174" s="33"/>
      <c r="AJ174" s="60"/>
      <c r="AK174" s="59"/>
      <c r="AL174" s="33"/>
      <c r="AM174" s="60"/>
      <c r="AN174" s="59"/>
      <c r="AO174" s="33"/>
      <c r="AP174" s="60"/>
      <c r="AQ174" s="59"/>
      <c r="AR174" s="33"/>
      <c r="AS174" s="60"/>
      <c r="AT174" s="30"/>
      <c r="AU174" s="31">
        <f>IF(COUNTBLANK(AT174)=0,"-","")</f>
      </c>
      <c r="AV174" s="32"/>
      <c r="AW174" s="249">
        <f>COUNTIF(D175:AV175,$D$111)*$L$111+COUNTIF(D175:AV175,$D$112)*$L$112+COUNTIF(D175:AV175,$D$113)*$L$113+COUNTIF(D175:AV175,$D$114)</f>
        <v>0</v>
      </c>
      <c r="AX174" s="250"/>
      <c r="AY174" s="251"/>
      <c r="AZ174" s="249">
        <f>IF(OR(D175=$D$112,D175=$D$115),0,D174-F174)+IF(OR(G175=$D$112,G175=$D$115),0,G174-I174)+IF(OR(J175=$D$112,J175=$D$115),0,J174-L174)+IF(OR(M175=$D$112,M175=$D$115),0,M174-O174)+IF(OR(P175=$D$112,P175=$D$115),0,P174-R174)+IF(OR(S175=$D$112,S175=$D$115),0,S174-U174)+IF(OR(V175=$D$112,V175=$D$115),0,V174-X174)+IF(OR(Y175=$D$112,Y175=$D$115),0,Y174-AA174)+IF(OR(AB175=$D$112,AB175=$D$115),0,AB174-AD174)+IF(OR(AE175=$D$112,AE175=$D$115),0,AE174-AG174)+IF(OR(AH175=$D$112,AH175=$D$115),0,AH174-AJ174)+IF(OR(AK175=$D$112,AK175=$D$115),0,AK174-AM174)+IF(OR(AN175=$D$112,AN175=$D$115),0,AN174-AP174)+IF(OR(AQ175=$D$112,AQ175=$D$115),0,AQ174-AS174)+IF(OR(AT175=$D$112,AT175=$D$115),0,AT174-AV174)</f>
        <v>0</v>
      </c>
      <c r="BA174" s="250"/>
      <c r="BB174" s="251"/>
      <c r="BC174" s="276" t="e">
        <f>(IF(OR(D175=$D$112,D175=$D$115),0,D174)+IF(OR(G175=$D$112,G175=$D$115),0,G174)+IF(OR(J175=$D$112,J175=$D$115),0,J174)+IF(OR(M175=$D$112,M175=$D$115),0,M174)+IF(OR(P175=$D$112,P175=$D$115),0,P174)+IF(OR(S175=$D$112,S175=$D$115),0,S174)+IF(OR(V175=$D$112,V175=$D$115),0,V174)+IF(OR(Y175=$D$112,Y175=$D$115),0,Y174)+IF(OR(AB175=$D$112,AB175=$D$115),0,AB174)+IF(OR(AE175=$D$112,AE175=$D$115),0,AE174)+IF(OR(AH175=$D$112,AH175=$D$115),0,AH174)+IF(OR(AK175=$D$112,AK175=$D$115),0,AK174)+IF(OR(AN175=$D$112,AN175=$D$115),0,AN174)+IF(OR(AQ175=$D$112,AQ175=$D$115),0,AQ174)+IF(OR(AT175=$D$112,AT175=$D$115),0,AT174))/(IF(OR(D175=$D$112,D175=$D$115),0,F174)+IF(OR(G175=$D$112,G175=$D$115),0,I174)+IF(OR(J175=$D$112,J175=$D$115),0,L174)+IF(OR(M175=$D$112,M175=$D$115),0,O174)+IF(OR(P175=$D$112,P175=$D$115),0,R174)+IF(OR(S175=$D$112,S175=$D$115),0,U174)+IF(OR(V175=$D$112,V175=$D$115),0,X174)+IF(OR(Y175=$D$112,Y175=$D$115),0,AA174)+IF(OR(AB175=$D$112,AB175=$D$115),0,AD174)+IF(OR(AE175=$D$112,AE175=$D$115),0,AG174)+IF(OR(AH175=$D$112,AH175=$D$115),0,AJ174)+IF(OR(AK175=$D$112,AK175=$D$115),0,AM174)+IF(OR(AN175=$D$112,AN175=$D$115),0,AP174)+IF(OR(AQ175=$D$112,AQ175=$D$115),0,AS174)+IF(OR(AT175=$D$112,AT175=$D$115),0,AV174))</f>
        <v>#DIV/0!</v>
      </c>
      <c r="BD174" s="277"/>
      <c r="BE174" s="278"/>
      <c r="BF174" s="267">
        <f>_xlfn.RANK.EQ(AW174,$AW$132:$AY$176,0)</f>
        <v>14</v>
      </c>
      <c r="BG174" s="268"/>
      <c r="BH174" s="269"/>
    </row>
    <row r="175" spans="1:60" ht="13.5">
      <c r="A175" s="243"/>
      <c r="B175" s="244"/>
      <c r="C175" s="245"/>
      <c r="D175" s="36">
        <f>IF(AND(D174="",F174=""),"",IF(D174&gt;F174,IF(AND(D174=20,F174=0),$D$112,$D$111),IF(D174=F174,$D$113,IF(AND(D174=0,F174=20),$D$115,$D$114))))</f>
      </c>
      <c r="E175" s="36"/>
      <c r="F175" s="37"/>
      <c r="G175" s="36">
        <f>IF(AND(G174="",I174=""),"",IF(G174&gt;I174,IF(AND(G174=20,I174=0),$D$112,$D$111),IF(G174=I174,$D$113,IF(AND(G174=0,I174=20),$D$115,$D$114))))</f>
      </c>
      <c r="H175" s="36"/>
      <c r="I175" s="37"/>
      <c r="J175" s="36">
        <f>IF(AND(J174="",L174=""),"",IF(J174&gt;L174,IF(AND(J174=20,L174=0),$D$112,$D$111),IF(J174=L174,$D$113,IF(AND(J174=0,L174=20),$D$115,$D$114))))</f>
      </c>
      <c r="K175" s="36"/>
      <c r="L175" s="37"/>
      <c r="M175" s="36">
        <f>IF(AND(M174="",O174=""),"",IF(M174&gt;O174,IF(AND(M174=20,O174=0),$D$112,$D$111),IF(M174=O174,$D$113,IF(AND(M174=0,O174=20),$D$115,$D$114))))</f>
      </c>
      <c r="N175" s="36"/>
      <c r="O175" s="37"/>
      <c r="P175" s="36">
        <f>IF(AND(P174="",R174=""),"",IF(P174&gt;R174,IF(AND(P174=20,R174=0),$D$112,$D$111),IF(P174=R174,$D$113,IF(AND(P174=0,R174=20),$D$115,$D$114))))</f>
      </c>
      <c r="Q175" s="36"/>
      <c r="R175" s="37"/>
      <c r="S175" s="36">
        <f>IF(AND(S174="",U174=""),"",IF(S174&gt;U174,IF(AND(S174=20,U174=0),$D$112,$D$111),IF(S174=U174,$D$113,IF(AND(S174=0,U174=20),$D$115,$D$114))))</f>
      </c>
      <c r="T175" s="36"/>
      <c r="U175" s="37"/>
      <c r="V175" s="36">
        <f>IF(AND(V174="",X174=""),"",IF(V174&gt;X174,IF(AND(V174=20,X174=0),$D$112,$D$111),IF(V174=X174,$D$113,IF(AND(V174=0,X174=20),$D$115,$D$114))))</f>
      </c>
      <c r="W175" s="36"/>
      <c r="X175" s="37"/>
      <c r="Y175" s="36">
        <f>IF(AND(Y174="",AA174=""),"",IF(Y174&gt;AA174,IF(AND(Y174=20,AA174=0),$D$112,$D$111),IF(Y174=AA174,$D$113,IF(AND(Y174=0,AA174=20),$D$115,$D$114))))</f>
      </c>
      <c r="Z175" s="36"/>
      <c r="AA175" s="37"/>
      <c r="AB175" s="36">
        <f>IF(AND(AB174="",AD174=""),"",IF(AB174&gt;AD174,IF(AND(AB174=20,AD174=0),$D$112,$D$111),IF(AB174=AD174,$D$113,IF(AND(AB174=0,AD174=20),$D$115,$D$114))))</f>
      </c>
      <c r="AC175" s="36"/>
      <c r="AD175" s="37"/>
      <c r="AE175" s="36">
        <f>IF(AND(AE174="",AG174=""),"",IF(AE174&gt;AG174,IF(AND(AE174=20,AG174=0),$D$112,$D$111),IF(AE174=AG174,$D$113,IF(AND(AE174=0,AG174=20),$D$115,$D$114))))</f>
      </c>
      <c r="AF175" s="36"/>
      <c r="AG175" s="37"/>
      <c r="AH175" s="36">
        <f>IF(AND(AH174="",AJ174=""),"",IF(AH174&gt;AJ174,IF(AND(AH174=20,AJ174=0),$D$112,$D$111),IF(AH174=AJ174,$D$113,IF(AND(AH174=0,AJ174=20),$D$115,$D$114))))</f>
      </c>
      <c r="AI175" s="36"/>
      <c r="AJ175" s="37"/>
      <c r="AK175" s="36">
        <f>IF(AND(AK174="",AM174=""),"",IF(AK174&gt;AM174,IF(AND(AK174=20,AM174=0),$D$112,$D$111),IF(AK174=AM174,$D$113,IF(AND(AK174=0,AM174=20),$D$115,$D$114))))</f>
      </c>
      <c r="AL175" s="36"/>
      <c r="AM175" s="37"/>
      <c r="AN175" s="36">
        <f>IF(AND(AN174="",AP174=""),"",IF(AN174&gt;AP174,IF(AND(AN174=20,AP174=0),$D$112,$D$111),IF(AN174=AP174,$D$113,IF(AND(AN174=0,AP174=20),$D$115,$D$114))))</f>
      </c>
      <c r="AO175" s="36"/>
      <c r="AP175" s="37"/>
      <c r="AQ175" s="36">
        <f>IF(AND(AQ174="",AS174=""),"",IF(AQ174&gt;AS174,IF(AND(AQ174=20,AS174=0),$D$112,$D$111),IF(AQ174=AS174,$D$113,IF(AND(AQ174=0,AS174=20),$D$115,$D$114))))</f>
      </c>
      <c r="AR175" s="36"/>
      <c r="AS175" s="37"/>
      <c r="AT175" s="36">
        <f>IF(AND(AT174="",AV174=""),"",IF(AT174&gt;AV174,IF(AND(AT174=20,AV174=0),$D$112,$D$111),IF(AT174=AV174,$D$113,IF(AND(AT174=0,AV174=20),$D$115,$D$114))))</f>
      </c>
      <c r="AU175" s="36"/>
      <c r="AV175" s="37"/>
      <c r="AW175" s="252"/>
      <c r="AX175" s="253"/>
      <c r="AY175" s="254"/>
      <c r="AZ175" s="252"/>
      <c r="BA175" s="253"/>
      <c r="BB175" s="254"/>
      <c r="BC175" s="279"/>
      <c r="BD175" s="280"/>
      <c r="BE175" s="281"/>
      <c r="BF175" s="270"/>
      <c r="BG175" s="271"/>
      <c r="BH175" s="272"/>
    </row>
    <row r="176" spans="1:60" ht="13.5">
      <c r="A176" s="246"/>
      <c r="B176" s="247"/>
      <c r="C176" s="248"/>
      <c r="D176" s="42"/>
      <c r="E176" s="42"/>
      <c r="F176" s="43"/>
      <c r="G176" s="41"/>
      <c r="H176" s="42"/>
      <c r="I176" s="43"/>
      <c r="J176" s="41"/>
      <c r="K176" s="42"/>
      <c r="L176" s="43"/>
      <c r="M176" s="41"/>
      <c r="N176" s="42"/>
      <c r="O176" s="43"/>
      <c r="P176" s="38"/>
      <c r="Q176" s="39"/>
      <c r="R176" s="47"/>
      <c r="S176" s="48"/>
      <c r="T176" s="49"/>
      <c r="U176" s="47"/>
      <c r="V176" s="48"/>
      <c r="W176" s="49"/>
      <c r="X176" s="47"/>
      <c r="Y176" s="48"/>
      <c r="Z176" s="49"/>
      <c r="AA176" s="47"/>
      <c r="AB176" s="48"/>
      <c r="AC176" s="49"/>
      <c r="AD176" s="50"/>
      <c r="AE176" s="38"/>
      <c r="AF176" s="39"/>
      <c r="AG176" s="40"/>
      <c r="AH176" s="38"/>
      <c r="AI176" s="39"/>
      <c r="AJ176" s="40"/>
      <c r="AK176" s="38"/>
      <c r="AL176" s="39"/>
      <c r="AM176" s="40"/>
      <c r="AN176" s="38"/>
      <c r="AO176" s="39"/>
      <c r="AP176" s="40"/>
      <c r="AQ176" s="38"/>
      <c r="AR176" s="39"/>
      <c r="AS176" s="40"/>
      <c r="AT176" s="38"/>
      <c r="AU176" s="39"/>
      <c r="AV176" s="40"/>
      <c r="AW176" s="255"/>
      <c r="AX176" s="256"/>
      <c r="AY176" s="257"/>
      <c r="AZ176" s="255"/>
      <c r="BA176" s="256"/>
      <c r="BB176" s="257"/>
      <c r="BC176" s="282"/>
      <c r="BD176" s="283"/>
      <c r="BE176" s="284"/>
      <c r="BF176" s="273"/>
      <c r="BG176" s="274"/>
      <c r="BH176" s="275"/>
    </row>
    <row r="177" spans="3:66" ht="13.5">
      <c r="C177" s="34"/>
      <c r="D177" s="36"/>
      <c r="E177" s="36"/>
      <c r="F177" s="36"/>
      <c r="G177" s="36"/>
      <c r="H177" s="36"/>
      <c r="I177" s="36"/>
      <c r="J177" s="36"/>
      <c r="K177" s="36"/>
      <c r="L177" s="36"/>
      <c r="M177" s="36"/>
      <c r="N177" s="36"/>
      <c r="O177" s="36"/>
      <c r="P177" s="36"/>
      <c r="Q177" s="36"/>
      <c r="R177" s="36"/>
      <c r="S177" s="36"/>
      <c r="T177" s="36"/>
      <c r="U177" s="36"/>
      <c r="V177" s="36"/>
      <c r="W177" s="36"/>
      <c r="X177" s="36"/>
      <c r="Y177" s="36"/>
      <c r="Z177" s="36"/>
      <c r="AA177" s="1"/>
      <c r="AD177" s="34"/>
      <c r="AE177" s="34"/>
      <c r="AF177" s="34"/>
      <c r="AG177" s="34"/>
      <c r="AH177" s="34"/>
      <c r="AI177" s="34"/>
      <c r="AJ177" s="34"/>
      <c r="AK177" s="34"/>
      <c r="AL177" s="34"/>
      <c r="AM177" s="34"/>
      <c r="AN177" s="34"/>
      <c r="AO177" s="34"/>
      <c r="AP177" s="34"/>
      <c r="AQ177" s="34"/>
      <c r="AR177" s="34"/>
      <c r="AS177" s="34"/>
      <c r="AT177" s="34"/>
      <c r="AU177" s="34"/>
      <c r="AV177" s="34"/>
      <c r="AW177" s="34"/>
      <c r="AX177" s="34"/>
      <c r="AY177" s="34"/>
      <c r="AZ177" s="34"/>
      <c r="BA177" s="34"/>
      <c r="BB177" s="34"/>
      <c r="BC177" s="34"/>
      <c r="BD177" s="34"/>
      <c r="BE177" s="36"/>
      <c r="BF177" s="36"/>
      <c r="BG177" s="36"/>
      <c r="BH177" s="36"/>
      <c r="BI177" s="36"/>
      <c r="BJ177" s="36"/>
      <c r="BK177" s="36"/>
      <c r="BL177" s="36"/>
      <c r="BM177" s="36"/>
      <c r="BN177" s="1"/>
    </row>
    <row r="178" spans="1:60" ht="13.5" customHeight="1">
      <c r="A178" s="258" t="s">
        <v>126</v>
      </c>
      <c r="B178" s="259"/>
      <c r="C178" s="260"/>
      <c r="D178" s="240" t="str">
        <f>A181</f>
        <v>荏田西</v>
      </c>
      <c r="E178" s="241"/>
      <c r="F178" s="242"/>
      <c r="G178" s="240" t="str">
        <f>A184</f>
        <v>片倉</v>
      </c>
      <c r="H178" s="241"/>
      <c r="I178" s="242"/>
      <c r="J178" s="240" t="str">
        <f>A187</f>
        <v>鴨志田緑</v>
      </c>
      <c r="K178" s="241"/>
      <c r="L178" s="242"/>
      <c r="M178" s="240" t="str">
        <f>A190</f>
        <v>篠原</v>
      </c>
      <c r="N178" s="241"/>
      <c r="O178" s="242"/>
      <c r="P178" s="240" t="str">
        <f>A193</f>
        <v>JAZZ</v>
      </c>
      <c r="Q178" s="241"/>
      <c r="R178" s="242"/>
      <c r="S178" s="240" t="str">
        <f>A196</f>
        <v>羽沢南</v>
      </c>
      <c r="T178" s="241"/>
      <c r="U178" s="242"/>
      <c r="V178" s="240" t="str">
        <f>A199</f>
        <v>フォルティッシモ</v>
      </c>
      <c r="W178" s="241"/>
      <c r="X178" s="242"/>
      <c r="Y178" s="240" t="str">
        <f>A202</f>
        <v>フリッパーズ</v>
      </c>
      <c r="Z178" s="241"/>
      <c r="AA178" s="242"/>
      <c r="AB178" s="240" t="str">
        <f>A205</f>
        <v>三ッ沢</v>
      </c>
      <c r="AC178" s="241"/>
      <c r="AD178" s="242"/>
      <c r="AE178" s="240" t="str">
        <f>A208</f>
        <v>もえぎ野</v>
      </c>
      <c r="AF178" s="241"/>
      <c r="AG178" s="242"/>
      <c r="AH178" s="240" t="str">
        <f>A211</f>
        <v>森の台</v>
      </c>
      <c r="AI178" s="241"/>
      <c r="AJ178" s="242"/>
      <c r="AK178" s="240" t="str">
        <f>A214</f>
        <v>師岡</v>
      </c>
      <c r="AL178" s="241"/>
      <c r="AM178" s="242"/>
      <c r="AN178" s="240" t="str">
        <f>A217</f>
        <v>YAMASHITA </v>
      </c>
      <c r="AO178" s="241"/>
      <c r="AP178" s="242"/>
      <c r="AQ178" s="240" t="str">
        <f>A220</f>
        <v>-</v>
      </c>
      <c r="AR178" s="241"/>
      <c r="AS178" s="242"/>
      <c r="AT178" s="240" t="str">
        <f>A223</f>
        <v>-</v>
      </c>
      <c r="AU178" s="241"/>
      <c r="AV178" s="242"/>
      <c r="AW178" s="249" t="s">
        <v>112</v>
      </c>
      <c r="AX178" s="250"/>
      <c r="AY178" s="251"/>
      <c r="AZ178" s="249" t="s">
        <v>113</v>
      </c>
      <c r="BA178" s="250"/>
      <c r="BB178" s="251"/>
      <c r="BC178" s="231" t="s">
        <v>114</v>
      </c>
      <c r="BD178" s="232"/>
      <c r="BE178" s="233"/>
      <c r="BF178" s="249" t="s">
        <v>115</v>
      </c>
      <c r="BG178" s="250"/>
      <c r="BH178" s="251"/>
    </row>
    <row r="179" spans="1:60" ht="13.5">
      <c r="A179" s="261"/>
      <c r="B179" s="262"/>
      <c r="C179" s="263"/>
      <c r="D179" s="243"/>
      <c r="E179" s="244"/>
      <c r="F179" s="245"/>
      <c r="G179" s="243"/>
      <c r="H179" s="244"/>
      <c r="I179" s="245"/>
      <c r="J179" s="243"/>
      <c r="K179" s="244"/>
      <c r="L179" s="245"/>
      <c r="M179" s="243"/>
      <c r="N179" s="244"/>
      <c r="O179" s="245"/>
      <c r="P179" s="243"/>
      <c r="Q179" s="244"/>
      <c r="R179" s="245"/>
      <c r="S179" s="243"/>
      <c r="T179" s="244"/>
      <c r="U179" s="245"/>
      <c r="V179" s="243"/>
      <c r="W179" s="244"/>
      <c r="X179" s="245"/>
      <c r="Y179" s="243"/>
      <c r="Z179" s="244"/>
      <c r="AA179" s="245"/>
      <c r="AB179" s="243"/>
      <c r="AC179" s="244"/>
      <c r="AD179" s="245"/>
      <c r="AE179" s="243"/>
      <c r="AF179" s="244"/>
      <c r="AG179" s="245"/>
      <c r="AH179" s="243"/>
      <c r="AI179" s="244"/>
      <c r="AJ179" s="245"/>
      <c r="AK179" s="243"/>
      <c r="AL179" s="244"/>
      <c r="AM179" s="245"/>
      <c r="AN179" s="243"/>
      <c r="AO179" s="244"/>
      <c r="AP179" s="245"/>
      <c r="AQ179" s="243"/>
      <c r="AR179" s="244"/>
      <c r="AS179" s="245"/>
      <c r="AT179" s="243"/>
      <c r="AU179" s="244"/>
      <c r="AV179" s="245"/>
      <c r="AW179" s="252"/>
      <c r="AX179" s="253"/>
      <c r="AY179" s="254"/>
      <c r="AZ179" s="252"/>
      <c r="BA179" s="253"/>
      <c r="BB179" s="254"/>
      <c r="BC179" s="234"/>
      <c r="BD179" s="235"/>
      <c r="BE179" s="236"/>
      <c r="BF179" s="252"/>
      <c r="BG179" s="253"/>
      <c r="BH179" s="254"/>
    </row>
    <row r="180" spans="1:60" ht="13.5">
      <c r="A180" s="264"/>
      <c r="B180" s="265"/>
      <c r="C180" s="266"/>
      <c r="D180" s="246"/>
      <c r="E180" s="247"/>
      <c r="F180" s="248"/>
      <c r="G180" s="246"/>
      <c r="H180" s="247"/>
      <c r="I180" s="248"/>
      <c r="J180" s="246"/>
      <c r="K180" s="247"/>
      <c r="L180" s="248"/>
      <c r="M180" s="246"/>
      <c r="N180" s="247"/>
      <c r="O180" s="248"/>
      <c r="P180" s="246"/>
      <c r="Q180" s="247"/>
      <c r="R180" s="248"/>
      <c r="S180" s="246"/>
      <c r="T180" s="247"/>
      <c r="U180" s="248"/>
      <c r="V180" s="246"/>
      <c r="W180" s="247"/>
      <c r="X180" s="248"/>
      <c r="Y180" s="246"/>
      <c r="Z180" s="247"/>
      <c r="AA180" s="248"/>
      <c r="AB180" s="246"/>
      <c r="AC180" s="247"/>
      <c r="AD180" s="248"/>
      <c r="AE180" s="246"/>
      <c r="AF180" s="247"/>
      <c r="AG180" s="248"/>
      <c r="AH180" s="246"/>
      <c r="AI180" s="247"/>
      <c r="AJ180" s="248"/>
      <c r="AK180" s="246"/>
      <c r="AL180" s="247"/>
      <c r="AM180" s="248"/>
      <c r="AN180" s="246"/>
      <c r="AO180" s="247"/>
      <c r="AP180" s="248"/>
      <c r="AQ180" s="246"/>
      <c r="AR180" s="247"/>
      <c r="AS180" s="248"/>
      <c r="AT180" s="246"/>
      <c r="AU180" s="247"/>
      <c r="AV180" s="248"/>
      <c r="AW180" s="255"/>
      <c r="AX180" s="256"/>
      <c r="AY180" s="257"/>
      <c r="AZ180" s="255"/>
      <c r="BA180" s="256"/>
      <c r="BB180" s="257"/>
      <c r="BC180" s="237"/>
      <c r="BD180" s="238"/>
      <c r="BE180" s="239"/>
      <c r="BF180" s="255"/>
      <c r="BG180" s="256"/>
      <c r="BH180" s="257"/>
    </row>
    <row r="181" spans="1:61" ht="13.5">
      <c r="A181" s="240" t="s">
        <v>154</v>
      </c>
      <c r="B181" s="241"/>
      <c r="C181" s="242"/>
      <c r="D181" s="31"/>
      <c r="E181" s="31">
        <f>IF(COUNTBLANK(D181)=0,"-","")</f>
      </c>
      <c r="F181" s="32"/>
      <c r="G181" s="193">
        <v>20</v>
      </c>
      <c r="H181" s="194"/>
      <c r="I181" s="195">
        <v>0</v>
      </c>
      <c r="J181" s="84">
        <v>48</v>
      </c>
      <c r="K181" s="85"/>
      <c r="L181" s="86">
        <v>29</v>
      </c>
      <c r="M181" s="156">
        <v>77</v>
      </c>
      <c r="N181" s="157"/>
      <c r="O181" s="158">
        <v>28</v>
      </c>
      <c r="P181" s="59"/>
      <c r="Q181" s="33"/>
      <c r="R181" s="60"/>
      <c r="S181" s="59"/>
      <c r="T181" s="33"/>
      <c r="U181" s="60"/>
      <c r="V181" s="84">
        <v>20</v>
      </c>
      <c r="W181" s="85"/>
      <c r="X181" s="86">
        <v>0</v>
      </c>
      <c r="Y181" s="74">
        <v>55</v>
      </c>
      <c r="Z181" s="75"/>
      <c r="AA181" s="76">
        <v>21</v>
      </c>
      <c r="AB181" s="74">
        <v>20</v>
      </c>
      <c r="AC181" s="75"/>
      <c r="AD181" s="76">
        <v>0</v>
      </c>
      <c r="AE181" s="59"/>
      <c r="AF181" s="33"/>
      <c r="AG181" s="60"/>
      <c r="AH181" s="193">
        <v>20</v>
      </c>
      <c r="AI181" s="194"/>
      <c r="AJ181" s="195">
        <v>0</v>
      </c>
      <c r="AK181" s="59"/>
      <c r="AL181" s="33"/>
      <c r="AM181" s="60"/>
      <c r="AN181" s="59"/>
      <c r="AO181" s="33"/>
      <c r="AP181" s="60"/>
      <c r="AQ181" s="59"/>
      <c r="AR181" s="33"/>
      <c r="AS181" s="60"/>
      <c r="AT181" s="59"/>
      <c r="AU181" s="33">
        <f>IF(COUNTBLANK(AT181)=0,"-","")</f>
      </c>
      <c r="AV181" s="60"/>
      <c r="AW181" s="249">
        <f>COUNTIF(D182:AV182,$D$111)*$L$111+COUNTIF(D182:AV182,$D$112)*$L$112+COUNTIF(D182:AV182,$D$113)*$L$113+COUNTIF(D182:AV182,$D$114)</f>
        <v>21</v>
      </c>
      <c r="AX181" s="250"/>
      <c r="AY181" s="251"/>
      <c r="AZ181" s="249">
        <f>IF(OR(D182=$D$112,D182=$D$115),0,D181-F181)+IF(OR(G182=$D$112,G182=$D$115),0,G181-I181)+IF(OR(J182=$D$112,J182=$D$115),0,J181-L181)+IF(OR(M182=$D$112,M182=$D$115),0,M181-O181)+IF(OR(P182=$D$112,P182=$D$115),0,P181-R181)+IF(OR(S182=$D$112,S182=$D$115),0,S181-U181)+IF(OR(V182=$D$112,V182=$D$115),0,V181-X181)+IF(OR(Y182=$D$112,Y182=$D$115),0,Y181-AA181)+IF(OR(AB182=$D$112,AB182=$D$115),0,AB181-AD181)+IF(OR(AE182=$D$112,AE182=$D$115),0,AE181-AG181)+IF(OR(AH182=$D$112,AH182=$D$115),0,AH181-AJ181)+IF(OR(AK182=$D$112,AK182=$D$115),0,AK181-AM181)+IF(OR(AN182=$D$112,AN182=$D$115),0,AN181-AP181)+IF(OR(AQ182=$D$112,AQ182=$D$115),0,AQ181-AS181)+IF(OR(AT182=$D$112,AT182=$D$115),0,AT181-AV181)</f>
        <v>102</v>
      </c>
      <c r="BA181" s="250"/>
      <c r="BB181" s="251"/>
      <c r="BC181" s="276">
        <f>(IF(OR(D182=$D$112,D182=$D$115),0,D181)+IF(OR(G182=$D$112,G182=$D$115),0,G181)+IF(OR(J182=$D$112,J182=$D$115),0,J181)+IF(OR(M182=$D$112,M182=$D$115),0,M181)+IF(OR(P182=$D$112,P182=$D$115),0,P181)+IF(OR(S182=$D$112,S182=$D$115),0,S181)+IF(OR(V182=$D$112,V182=$D$115),0,V181)+IF(OR(Y182=$D$112,Y182=$D$115),0,Y181)+IF(OR(AB182=$D$112,AB182=$D$115),0,AB181)+IF(OR(AE182=$D$112,AE182=$D$115),0,AE181)+IF(OR(AH182=$D$112,AH182=$D$115),0,AH181)+IF(OR(AK182=$D$112,AK182=$D$115),0,AK181)+IF(OR(AN182=$D$112,AN182=$D$115),0,AN181)+IF(OR(AQ182=$D$112,AQ182=$D$115),0,AQ181)+IF(OR(AT182=$D$112,AT182=$D$115),0,AT181))/(IF(OR(D182=$D$112,D182=$D$115),0,F181)+IF(OR(G182=$D$112,G182=$D$115),0,I181)+IF(OR(J182=$D$112,J182=$D$115),0,L181)+IF(OR(M182=$D$112,M182=$D$115),0,O181)+IF(OR(P182=$D$112,P182=$D$115),0,R181)+IF(OR(S182=$D$112,S182=$D$115),0,U181)+IF(OR(V182=$D$112,V182=$D$115),0,X181)+IF(OR(Y182=$D$112,Y182=$D$115),0,AA181)+IF(OR(AB182=$D$112,AB182=$D$115),0,AD181)+IF(OR(AE182=$D$112,AE182=$D$115),0,AG181)+IF(OR(AH182=$D$112,AH182=$D$115),0,AJ181)+IF(OR(AK182=$D$112,AK182=$D$115),0,AM181)+IF(OR(AN182=$D$112,AN182=$D$115),0,AP181)+IF(OR(AQ182=$D$112,AQ182=$D$115),0,AS181)+IF(OR(AT182=$D$112,AT182=$D$115),0,AV181))</f>
        <v>2.3076923076923075</v>
      </c>
      <c r="BD181" s="277"/>
      <c r="BE181" s="278"/>
      <c r="BF181" s="267">
        <f>_xlfn.RANK.EQ(AW181,$AW$181:$AY$219,0)</f>
        <v>1</v>
      </c>
      <c r="BG181" s="268"/>
      <c r="BH181" s="269"/>
      <c r="BI181">
        <v>7</v>
      </c>
    </row>
    <row r="182" spans="1:60" ht="13.5">
      <c r="A182" s="243"/>
      <c r="B182" s="244"/>
      <c r="C182" s="245"/>
      <c r="D182" s="36">
        <f>IF(AND(D181="",F181=""),"",IF(D181&gt;F181,IF(AND(D181=20,F181=0),$D$112,$D$111),IF(D181=F181,$D$113,IF(AND(D181=0,F181=20),$D$115,$D$114))))</f>
      </c>
      <c r="E182" s="36"/>
      <c r="F182" s="37"/>
      <c r="G182" s="196" t="str">
        <f>IF(AND(G181="",I181=""),"",IF(G181&gt;I181,IF(AND(G181=20,I181=0),$D$112,$D$111),IF(G181=I181,$D$113,IF(AND(G181=0,I181=20),$D$115,$D$114))))</f>
        <v>●</v>
      </c>
      <c r="H182" s="197"/>
      <c r="I182" s="198"/>
      <c r="J182" s="95" t="str">
        <f>IF(AND(J181="",L181=""),"",IF(J181&gt;L181,IF(AND(J181=20,L181=0),$D$112,$D$111),IF(J181=L181,$D$113,IF(AND(J181=0,L181=20),$D$115,$D$114))))</f>
        <v>○</v>
      </c>
      <c r="K182" s="87"/>
      <c r="L182" s="88"/>
      <c r="M182" s="159" t="str">
        <f>IF(AND(M181="",O181=""),"",IF(M181&gt;O181,IF(AND(M181=20,O181=0),$D$112,$D$111),IF(M181=O181,$D$113,IF(AND(M181=0,O181=20),$D$115,$D$114))))</f>
        <v>○</v>
      </c>
      <c r="N182" s="160"/>
      <c r="O182" s="161"/>
      <c r="P182" s="35">
        <f>IF(AND(P181="",R181=""),"",IF(P181&gt;R181,IF(AND(P181=20,R181=0),$D$112,$D$111),IF(P181=R181,$D$113,IF(AND(P181=0,R181=20),$D$115,$D$114))))</f>
      </c>
      <c r="Q182" s="36"/>
      <c r="R182" s="37"/>
      <c r="S182" s="35">
        <f>IF(AND(S181="",U181=""),"",IF(S181&gt;U181,IF(AND(S181=20,U181=0),$D$112,$D$111),IF(S181=U181,$D$113,IF(AND(S181=0,U181=20),$D$115,$D$114))))</f>
      </c>
      <c r="T182" s="36"/>
      <c r="U182" s="37"/>
      <c r="V182" s="95" t="str">
        <f>IF(AND(V181="",X181=""),"",IF(V181&gt;X181,IF(AND(V181=20,X181=0),$D$112,$D$111),IF(V181=X181,$D$113,IF(AND(V181=0,X181=20),$D$115,$D$114))))</f>
        <v>●</v>
      </c>
      <c r="W182" s="87"/>
      <c r="X182" s="88"/>
      <c r="Y182" s="77" t="str">
        <f>IF(AND(Y181="",AA181=""),"",IF(Y181&gt;AA181,IF(AND(Y181=20,AA181=0),$D$112,$D$111),IF(Y181=AA181,$D$113,IF(AND(Y181=0,AA181=20),$D$115,$D$114))))</f>
        <v>○</v>
      </c>
      <c r="Z182" s="78"/>
      <c r="AA182" s="79"/>
      <c r="AB182" s="77" t="str">
        <f>IF(AND(AB181="",AD181=""),"",IF(AB181&gt;AD181,IF(AND(AB181=20,AD181=0),$D$112,$D$111),IF(AB181=AD181,$D$113,IF(AND(AB181=0,AD181=20),$D$115,$D$114))))</f>
        <v>●</v>
      </c>
      <c r="AC182" s="78"/>
      <c r="AD182" s="79"/>
      <c r="AE182" s="35">
        <f>IF(AND(AE181="",AG181=""),"",IF(AE181&gt;AG181,IF(AND(AE181=20,AG181=0),$D$112,$D$111),IF(AE181=AG181,$D$113,IF(AND(AE181=0,AG181=20),$D$115,$D$114))))</f>
      </c>
      <c r="AF182" s="36"/>
      <c r="AG182" s="37"/>
      <c r="AH182" s="196" t="str">
        <f>IF(AND(AH181="",AJ181=""),"",IF(AH181&gt;AJ181,IF(AND(AH181=20,AJ181=0),$D$112,$D$111),IF(AH181=AJ181,$D$113,IF(AND(AH181=0,AJ181=20),$D$115,$D$114))))</f>
        <v>●</v>
      </c>
      <c r="AI182" s="197"/>
      <c r="AJ182" s="198"/>
      <c r="AK182" s="35">
        <f>IF(AND(AK181="",AM181=""),"",IF(AK181&gt;AM181,IF(AND(AK181=20,AM181=0),$D$112,$D$111),IF(AK181=AM181,$D$113,IF(AND(AK181=0,AM181=20),$D$115,$D$114))))</f>
      </c>
      <c r="AL182" s="36"/>
      <c r="AM182" s="37"/>
      <c r="AN182" s="35">
        <f>IF(AND(AN181="",AP181=""),"",IF(AN181&gt;AP181,IF(AND(AN181=20,AP181=0),$D$112,$D$111),IF(AN181=AP181,$D$113,IF(AND(AN181=0,AP181=20),$D$115,$D$114))))</f>
      </c>
      <c r="AO182" s="36"/>
      <c r="AP182" s="37"/>
      <c r="AQ182" s="35">
        <f>IF(AND(AQ181="",AS181=""),"",IF(AQ181&gt;AS181,IF(AND(AQ181=20,AS181=0),$D$112,$D$111),IF(AQ181=AS181,$D$113,IF(AND(AQ181=0,AS181=20),$D$115,$D$114))))</f>
      </c>
      <c r="AR182" s="36"/>
      <c r="AS182" s="37"/>
      <c r="AT182" s="35">
        <f>IF(AND(AT181="",AV181=""),"",IF(AT181&gt;AV181,IF(AND(AT181=20,AV181=0),$D$112,$D$111),IF(AT181=AV181,$D$113,IF(AND(AT181=0,AV181=20),$D$115,$D$114))))</f>
      </c>
      <c r="AU182" s="36"/>
      <c r="AV182" s="37"/>
      <c r="AW182" s="252"/>
      <c r="AX182" s="253"/>
      <c r="AY182" s="254"/>
      <c r="AZ182" s="252"/>
      <c r="BA182" s="253"/>
      <c r="BB182" s="254"/>
      <c r="BC182" s="279"/>
      <c r="BD182" s="280"/>
      <c r="BE182" s="281"/>
      <c r="BF182" s="270"/>
      <c r="BG182" s="271"/>
      <c r="BH182" s="272"/>
    </row>
    <row r="183" spans="1:60" ht="13.5">
      <c r="A183" s="246"/>
      <c r="B183" s="247"/>
      <c r="C183" s="248"/>
      <c r="D183" s="42"/>
      <c r="E183" s="42"/>
      <c r="F183" s="43"/>
      <c r="G183" s="199"/>
      <c r="H183" s="200"/>
      <c r="I183" s="201"/>
      <c r="J183" s="89"/>
      <c r="K183" s="90"/>
      <c r="L183" s="91"/>
      <c r="M183" s="162"/>
      <c r="N183" s="163"/>
      <c r="O183" s="164"/>
      <c r="P183" s="38"/>
      <c r="Q183" s="39"/>
      <c r="R183" s="47"/>
      <c r="S183" s="48"/>
      <c r="T183" s="49"/>
      <c r="U183" s="47"/>
      <c r="V183" s="92"/>
      <c r="W183" s="93"/>
      <c r="X183" s="94"/>
      <c r="Y183" s="107"/>
      <c r="Z183" s="108"/>
      <c r="AA183" s="109"/>
      <c r="AB183" s="107"/>
      <c r="AC183" s="108"/>
      <c r="AD183" s="110"/>
      <c r="AE183" s="41"/>
      <c r="AF183" s="42"/>
      <c r="AG183" s="43"/>
      <c r="AH183" s="199"/>
      <c r="AI183" s="200"/>
      <c r="AJ183" s="201"/>
      <c r="AK183" s="41"/>
      <c r="AL183" s="42"/>
      <c r="AM183" s="43"/>
      <c r="AN183" s="41"/>
      <c r="AO183" s="42"/>
      <c r="AP183" s="43"/>
      <c r="AQ183" s="41"/>
      <c r="AR183" s="42"/>
      <c r="AS183" s="43"/>
      <c r="AT183" s="41"/>
      <c r="AU183" s="42"/>
      <c r="AV183" s="43"/>
      <c r="AW183" s="255"/>
      <c r="AX183" s="256"/>
      <c r="AY183" s="257"/>
      <c r="AZ183" s="255"/>
      <c r="BA183" s="256"/>
      <c r="BB183" s="257"/>
      <c r="BC183" s="282"/>
      <c r="BD183" s="283"/>
      <c r="BE183" s="284"/>
      <c r="BF183" s="273"/>
      <c r="BG183" s="274"/>
      <c r="BH183" s="275"/>
    </row>
    <row r="184" spans="1:61" ht="13.5">
      <c r="A184" s="240" t="s">
        <v>160</v>
      </c>
      <c r="B184" s="241"/>
      <c r="C184" s="242"/>
      <c r="D184" s="193">
        <v>0</v>
      </c>
      <c r="E184" s="194"/>
      <c r="F184" s="195">
        <v>20</v>
      </c>
      <c r="G184" s="30"/>
      <c r="H184" s="31"/>
      <c r="I184" s="32"/>
      <c r="J184" s="59"/>
      <c r="K184" s="33"/>
      <c r="L184" s="60"/>
      <c r="M184" s="59"/>
      <c r="N184" s="33"/>
      <c r="O184" s="60"/>
      <c r="P184" s="74">
        <v>0</v>
      </c>
      <c r="Q184" s="75"/>
      <c r="R184" s="76">
        <v>20</v>
      </c>
      <c r="S184" s="84">
        <v>0</v>
      </c>
      <c r="T184" s="85"/>
      <c r="U184" s="86">
        <v>20</v>
      </c>
      <c r="V184" s="74">
        <v>0</v>
      </c>
      <c r="W184" s="75"/>
      <c r="X184" s="76">
        <v>0</v>
      </c>
      <c r="Y184" s="59"/>
      <c r="Z184" s="33"/>
      <c r="AA184" s="60"/>
      <c r="AB184" s="84">
        <v>0</v>
      </c>
      <c r="AC184" s="85"/>
      <c r="AD184" s="86">
        <v>0</v>
      </c>
      <c r="AE184" s="59"/>
      <c r="AF184" s="33"/>
      <c r="AG184" s="60"/>
      <c r="AH184" s="144">
        <v>0</v>
      </c>
      <c r="AI184" s="145"/>
      <c r="AJ184" s="146">
        <v>0</v>
      </c>
      <c r="AK184" s="59"/>
      <c r="AL184" s="33"/>
      <c r="AM184" s="60"/>
      <c r="AN184" s="59"/>
      <c r="AO184" s="33"/>
      <c r="AP184" s="60"/>
      <c r="AQ184" s="59"/>
      <c r="AR184" s="33">
        <f>IF(COUNTBLANK(AQ184)=0,"-","")</f>
      </c>
      <c r="AS184" s="60"/>
      <c r="AT184" s="59"/>
      <c r="AU184" s="33">
        <f>IF(COUNTBLANK(AT184)=0,"-","")</f>
      </c>
      <c r="AV184" s="60"/>
      <c r="AW184" s="249">
        <f>COUNTIF(D185:AV185,$D$111)*$L$111+COUNTIF(D185:AV185,$D$112)*$L$112+COUNTIF(D185:AV185,$D$113)*$L$113+COUNTIF(D185:AV185,$D$114)</f>
        <v>6</v>
      </c>
      <c r="AX184" s="250"/>
      <c r="AY184" s="251"/>
      <c r="AZ184" s="249">
        <f>IF(OR(D185=$D$112,D185=$D$115),0,D184-F184)+IF(OR(G185=$D$112,G185=$D$115),0,G184-I184)+IF(OR(J185=$D$112,J185=$D$115),0,J184-L184)+IF(OR(M185=$D$112,M185=$D$115),0,M184-O184)+IF(OR(P185=$D$112,P185=$D$115),0,P184-R184)+IF(OR(S185=$D$112,S185=$D$115),0,S184-U184)+IF(OR(V185=$D$112,V185=$D$115),0,V184-X184)+IF(OR(Y185=$D$112,Y185=$D$115),0,Y184-AA184)+IF(OR(AB185=$D$112,AB185=$D$115),0,AB184-AD184)+IF(OR(AE185=$D$112,AE185=$D$115),0,AE184-AG184)+IF(OR(AH185=$D$112,AH185=$D$115),0,AH184-AJ184)+IF(OR(AK185=$D$112,AK185=$D$115),0,AK184-AM184)+IF(OR(AN185=$D$112,AN185=$D$115),0,AN184-AP184)+IF(OR(AQ185=$D$112,AQ185=$D$115),0,AQ184-AS184)+IF(OR(AT185=$D$112,AT185=$D$115),0,AT184-AV184)</f>
        <v>0</v>
      </c>
      <c r="BA184" s="250"/>
      <c r="BB184" s="251"/>
      <c r="BC184" s="276" t="e">
        <f>(IF(OR(D185=$D$112,D185=$D$115),0,D184)+IF(OR(G185=$D$112,G185=$D$115),0,G184)+IF(OR(J185=$D$112,J185=$D$115),0,J184)+IF(OR(M185=$D$112,M185=$D$115),0,M184)+IF(OR(P185=$D$112,P185=$D$115),0,P184)+IF(OR(S185=$D$112,S185=$D$115),0,S184)+IF(OR(V185=$D$112,V185=$D$115),0,V184)+IF(OR(Y185=$D$112,Y185=$D$115),0,Y184)+IF(OR(AB185=$D$112,AB185=$D$115),0,AB184)+IF(OR(AE185=$D$112,AE185=$D$115),0,AE184)+IF(OR(AH185=$D$112,AH185=$D$115),0,AH184)+IF(OR(AK185=$D$112,AK185=$D$115),0,AK184)+IF(OR(AN185=$D$112,AN185=$D$115),0,AN184)+IF(OR(AQ185=$D$112,AQ185=$D$115),0,AQ184)+IF(OR(AT185=$D$112,AT185=$D$115),0,AT184))/(IF(OR(D185=$D$112,D185=$D$115),0,F184)+IF(OR(G185=$D$112,G185=$D$115),0,I184)+IF(OR(J185=$D$112,J185=$D$115),0,L184)+IF(OR(M185=$D$112,M185=$D$115),0,O184)+IF(OR(P185=$D$112,P185=$D$115),0,R184)+IF(OR(S185=$D$112,S185=$D$115),0,U184)+IF(OR(V185=$D$112,V185=$D$115),0,X184)+IF(OR(Y185=$D$112,Y185=$D$115),0,AA184)+IF(OR(AB185=$D$112,AB185=$D$115),0,AD184)+IF(OR(AE185=$D$112,AE185=$D$115),0,AG184)+IF(OR(AH185=$D$112,AH185=$D$115),0,AJ184)+IF(OR(AK185=$D$112,AK185=$D$115),0,AM184)+IF(OR(AN185=$D$112,AN185=$D$115),0,AP184)+IF(OR(AQ185=$D$112,AQ185=$D$115),0,AS184)+IF(OR(AT185=$D$112,AT185=$D$115),0,AV184))</f>
        <v>#DIV/0!</v>
      </c>
      <c r="BD184" s="277"/>
      <c r="BE184" s="278"/>
      <c r="BF184" s="267">
        <f>_xlfn.RANK.EQ(AW184,$AW$181:$AY$219,0)</f>
        <v>10</v>
      </c>
      <c r="BG184" s="268"/>
      <c r="BH184" s="269"/>
      <c r="BI184">
        <v>6</v>
      </c>
    </row>
    <row r="185" spans="1:60" ht="13.5">
      <c r="A185" s="243"/>
      <c r="B185" s="244"/>
      <c r="C185" s="245"/>
      <c r="D185" s="197" t="str">
        <f>IF(AND(D184="",F184=""),"",IF(D184&gt;F184,IF(AND(D184=20,F184=0),$D$112,$D$111),IF(D184=F184,$D$113,IF(AND(D184=0,F184=20),$D$115,$D$114))))</f>
        <v>▲</v>
      </c>
      <c r="E185" s="197"/>
      <c r="F185" s="198"/>
      <c r="G185" s="36">
        <f>IF(AND(G184="",I184=""),"",IF(G184&gt;I184,IF(AND(G184=20,I184=0),$D$112,$D$111),IF(G184=I184,$D$113,IF(AND(G184=0,I184=20),$D$115,$D$114))))</f>
      </c>
      <c r="H185" s="36"/>
      <c r="I185" s="37"/>
      <c r="J185" s="36">
        <f>IF(AND(J184="",L184=""),"",IF(J184&gt;L184,IF(AND(J184=20,L184=0),$D$112,$D$111),IF(J184=L184,$D$113,IF(AND(J184=0,L184=20),$D$115,$D$114))))</f>
      </c>
      <c r="K185" s="36"/>
      <c r="L185" s="37"/>
      <c r="M185" s="36">
        <f>IF(AND(M184="",O184=""),"",IF(M184&gt;O184,IF(AND(M184=20,O184=0),$D$112,$D$111),IF(M184=O184,$D$113,IF(AND(M184=0,O184=20),$D$115,$D$114))))</f>
      </c>
      <c r="N185" s="36"/>
      <c r="O185" s="37"/>
      <c r="P185" s="78" t="str">
        <f>IF(AND(P184="",R184=""),"",IF(P184&gt;R184,IF(AND(P184=20,R184=0),$D$112,$D$111),IF(P184=R184,$D$113,IF(AND(P184=0,R184=20),$D$115,$D$114))))</f>
        <v>▲</v>
      </c>
      <c r="Q185" s="78"/>
      <c r="R185" s="79"/>
      <c r="S185" s="87" t="str">
        <f>IF(AND(S184="",U184=""),"",IF(S184&gt;U184,IF(AND(S184=20,U184=0),$D$112,$D$111),IF(S184=U184,$D$113,IF(AND(S184=0,U184=20),$D$115,$D$114))))</f>
        <v>▲</v>
      </c>
      <c r="T185" s="87"/>
      <c r="U185" s="88"/>
      <c r="V185" s="78" t="str">
        <f>IF(AND(V184="",X184=""),"",IF(V184&gt;X184,IF(AND(V184=20,X184=0),$D$112,$D$111),IF(V184=X184,$D$113,IF(AND(V184=0,X184=20),$D$115,$D$114))))</f>
        <v>△</v>
      </c>
      <c r="W185" s="78"/>
      <c r="X185" s="79"/>
      <c r="Y185" s="36">
        <f>IF(AND(Y184="",AA184=""),"",IF(Y184&gt;AA184,IF(AND(Y184=20,AA184=0),$D$112,$D$111),IF(Y184=AA184,$D$113,IF(AND(Y184=0,AA184=20),$D$115,$D$114))))</f>
      </c>
      <c r="Z185" s="36"/>
      <c r="AA185" s="37"/>
      <c r="AB185" s="87" t="str">
        <f>IF(AND(AB184="",AD184=""),"",IF(AB184&gt;AD184,IF(AND(AB184=20,AD184=0),$D$112,$D$111),IF(AB184=AD184,$D$113,IF(AND(AB184=0,AD184=20),$D$115,$D$114))))</f>
        <v>△</v>
      </c>
      <c r="AC185" s="87"/>
      <c r="AD185" s="88"/>
      <c r="AE185" s="36">
        <f>IF(AND(AE184="",AG184=""),"",IF(AE184&gt;AG184,IF(AND(AE184=20,AG184=0),$D$112,$D$111),IF(AE184=AG184,$D$113,IF(AND(AE184=0,AG184=20),$D$115,$D$114))))</f>
      </c>
      <c r="AF185" s="36"/>
      <c r="AG185" s="37"/>
      <c r="AH185" s="147" t="str">
        <f>IF(AND(AH184="",AJ184=""),"",IF(AH184&gt;AJ184,IF(AND(AH184=20,AJ184=0),$D$112,$D$111),IF(AH184=AJ184,$D$113,IF(AND(AH184=0,AJ184=20),$D$115,$D$114))))</f>
        <v>△</v>
      </c>
      <c r="AI185" s="147"/>
      <c r="AJ185" s="148"/>
      <c r="AK185" s="36">
        <f>IF(AND(AK184="",AM184=""),"",IF(AK184&gt;AM184,IF(AND(AK184=20,AM184=0),$D$112,$D$111),IF(AK184=AM184,$D$113,IF(AND(AK184=0,AM184=20),$D$115,$D$114))))</f>
      </c>
      <c r="AL185" s="36"/>
      <c r="AM185" s="37"/>
      <c r="AN185" s="36">
        <f>IF(AND(AN184="",AP184=""),"",IF(AN184&gt;AP184,IF(AND(AN184=20,AP184=0),$D$112,$D$111),IF(AN184=AP184,$D$113,IF(AND(AN184=0,AP184=20),$D$115,$D$114))))</f>
      </c>
      <c r="AO185" s="36"/>
      <c r="AP185" s="37"/>
      <c r="AQ185" s="36">
        <f>IF(AND(AQ184="",AS184=""),"",IF(AQ184&gt;AS184,IF(AND(AQ184=20,AS184=0),$D$112,$D$111),IF(AQ184=AS184,$D$113,IF(AND(AQ184=0,AS184=20),$D$115,$D$114))))</f>
      </c>
      <c r="AR185" s="36"/>
      <c r="AS185" s="37"/>
      <c r="AT185" s="36">
        <f>IF(AND(AT184="",AV184=""),"",IF(AT184&gt;AV184,IF(AND(AT184=20,AV184=0),$D$112,$D$111),IF(AT184=AV184,$D$113,IF(AND(AT184=0,AV184=20),$D$115,$D$114))))</f>
      </c>
      <c r="AU185" s="36"/>
      <c r="AV185" s="37"/>
      <c r="AW185" s="252"/>
      <c r="AX185" s="253"/>
      <c r="AY185" s="254"/>
      <c r="AZ185" s="252"/>
      <c r="BA185" s="253"/>
      <c r="BB185" s="254"/>
      <c r="BC185" s="279"/>
      <c r="BD185" s="280"/>
      <c r="BE185" s="281"/>
      <c r="BF185" s="270"/>
      <c r="BG185" s="271"/>
      <c r="BH185" s="272"/>
    </row>
    <row r="186" spans="1:60" ht="13.5">
      <c r="A186" s="246"/>
      <c r="B186" s="247"/>
      <c r="C186" s="248"/>
      <c r="D186" s="200"/>
      <c r="E186" s="200"/>
      <c r="F186" s="201"/>
      <c r="G186" s="41"/>
      <c r="H186" s="42"/>
      <c r="I186" s="43"/>
      <c r="J186" s="41"/>
      <c r="K186" s="42"/>
      <c r="L186" s="43"/>
      <c r="M186" s="41"/>
      <c r="N186" s="42"/>
      <c r="O186" s="43"/>
      <c r="P186" s="80"/>
      <c r="Q186" s="81"/>
      <c r="R186" s="109"/>
      <c r="S186" s="92"/>
      <c r="T186" s="93"/>
      <c r="U186" s="94"/>
      <c r="V186" s="107"/>
      <c r="W186" s="108"/>
      <c r="X186" s="109"/>
      <c r="Y186" s="48"/>
      <c r="Z186" s="49"/>
      <c r="AA186" s="47"/>
      <c r="AB186" s="92"/>
      <c r="AC186" s="93"/>
      <c r="AD186" s="96"/>
      <c r="AE186" s="41"/>
      <c r="AF186" s="42"/>
      <c r="AG186" s="43"/>
      <c r="AH186" s="152"/>
      <c r="AI186" s="153"/>
      <c r="AJ186" s="154"/>
      <c r="AK186" s="41"/>
      <c r="AL186" s="42"/>
      <c r="AM186" s="43"/>
      <c r="AN186" s="41"/>
      <c r="AO186" s="42"/>
      <c r="AP186" s="43"/>
      <c r="AQ186" s="41"/>
      <c r="AR186" s="42"/>
      <c r="AS186" s="43"/>
      <c r="AT186" s="41"/>
      <c r="AU186" s="42"/>
      <c r="AV186" s="43"/>
      <c r="AW186" s="255"/>
      <c r="AX186" s="256"/>
      <c r="AY186" s="257"/>
      <c r="AZ186" s="255"/>
      <c r="BA186" s="256"/>
      <c r="BB186" s="257"/>
      <c r="BC186" s="282"/>
      <c r="BD186" s="283"/>
      <c r="BE186" s="284"/>
      <c r="BF186" s="273"/>
      <c r="BG186" s="274"/>
      <c r="BH186" s="275"/>
    </row>
    <row r="187" spans="1:61" ht="13.5">
      <c r="A187" s="240" t="s">
        <v>155</v>
      </c>
      <c r="B187" s="241"/>
      <c r="C187" s="242"/>
      <c r="D187" s="84">
        <v>29</v>
      </c>
      <c r="E187" s="85"/>
      <c r="F187" s="86">
        <v>48</v>
      </c>
      <c r="G187" s="59"/>
      <c r="H187" s="33"/>
      <c r="I187" s="60"/>
      <c r="J187" s="30"/>
      <c r="K187" s="31"/>
      <c r="L187" s="32"/>
      <c r="M187" s="59"/>
      <c r="N187" s="33"/>
      <c r="O187" s="60"/>
      <c r="P187" s="59"/>
      <c r="Q187" s="33"/>
      <c r="R187" s="60"/>
      <c r="S187" s="130">
        <v>65</v>
      </c>
      <c r="T187" s="131"/>
      <c r="U187" s="132">
        <v>16</v>
      </c>
      <c r="V187" s="84">
        <v>20</v>
      </c>
      <c r="W187" s="85"/>
      <c r="X187" s="86">
        <v>0</v>
      </c>
      <c r="Y187" s="59"/>
      <c r="Z187" s="33"/>
      <c r="AA187" s="60"/>
      <c r="AB187" s="59"/>
      <c r="AC187" s="33"/>
      <c r="AD187" s="60"/>
      <c r="AE187" s="156">
        <v>33</v>
      </c>
      <c r="AF187" s="157" t="str">
        <f>IF(COUNTBLANK(AE187)=0,"-","")</f>
        <v>-</v>
      </c>
      <c r="AG187" s="158">
        <v>27</v>
      </c>
      <c r="AH187" s="74">
        <v>20</v>
      </c>
      <c r="AI187" s="75"/>
      <c r="AJ187" s="76">
        <v>0</v>
      </c>
      <c r="AK187" s="74">
        <v>44</v>
      </c>
      <c r="AL187" s="75"/>
      <c r="AM187" s="76">
        <v>16</v>
      </c>
      <c r="AN187" s="59"/>
      <c r="AO187" s="33"/>
      <c r="AP187" s="60"/>
      <c r="AQ187" s="59"/>
      <c r="AR187" s="33">
        <f>IF(COUNTBLANK(AQ187)=0,"-","")</f>
      </c>
      <c r="AS187" s="60"/>
      <c r="AT187" s="59"/>
      <c r="AU187" s="33">
        <f>IF(COUNTBLANK(AT187)=0,"-","")</f>
      </c>
      <c r="AV187" s="60"/>
      <c r="AW187" s="249">
        <f>COUNTIF(D188:AV188,$D$111)*$L$111+COUNTIF(D188:AV188,$D$112)*$L$112+COUNTIF(D188:AV188,$D$113)*$L$113+COUNTIF(D188:AV188,$D$114)</f>
        <v>16</v>
      </c>
      <c r="AX187" s="250"/>
      <c r="AY187" s="251"/>
      <c r="AZ187" s="249">
        <f>IF(OR(D188=$D$112,D188=$D$115),0,D187-F187)+IF(OR(G188=$D$112,G188=$D$115),0,G187-I187)+IF(OR(J188=$D$112,J188=$D$115),0,J187-L187)+IF(OR(M188=$D$112,M188=$D$115),0,M187-O187)+IF(OR(P188=$D$112,P188=$D$115),0,P187-R187)+IF(OR(S188=$D$112,S188=$D$115),0,S187-U187)+IF(OR(V188=$D$112,V188=$D$115),0,V187-X187)+IF(OR(Y188=$D$112,Y188=$D$115),0,Y187-AA187)+IF(OR(AB188=$D$112,AB188=$D$115),0,AB187-AD187)+IF(OR(AE188=$D$112,AE188=$D$115),0,AE187-AG187)+IF(OR(AH188=$D$112,AH188=$D$115),0,AH187-AJ187)+IF(OR(AK188=$D$112,AK188=$D$115),0,AK187-AM187)+IF(OR(AN188=$D$112,AN188=$D$115),0,AN187-AP187)+IF(OR(AQ188=$D$112,AQ188=$D$115),0,AQ187-AS187)+IF(OR(AT188=$D$112,AT188=$D$115),0,AT187-AV187)</f>
        <v>64</v>
      </c>
      <c r="BA187" s="250"/>
      <c r="BB187" s="251"/>
      <c r="BC187" s="276">
        <f>(IF(OR(D188=$D$112,D188=$D$115),0,D187)+IF(OR(G188=$D$112,G188=$D$115),0,G187)+IF(OR(J188=$D$112,J188=$D$115),0,J187)+IF(OR(M188=$D$112,M188=$D$115),0,M187)+IF(OR(P188=$D$112,P188=$D$115),0,P187)+IF(OR(S188=$D$112,S188=$D$115),0,S187)+IF(OR(V188=$D$112,V188=$D$115),0,V187)+IF(OR(Y188=$D$112,Y188=$D$115),0,Y187)+IF(OR(AB188=$D$112,AB188=$D$115),0,AB187)+IF(OR(AE188=$D$112,AE188=$D$115),0,AE187)+IF(OR(AH188=$D$112,AH188=$D$115),0,AH187)+IF(OR(AK188=$D$112,AK188=$D$115),0,AK187)+IF(OR(AN188=$D$112,AN188=$D$115),0,AN187)+IF(OR(AQ188=$D$112,AQ188=$D$115),0,AQ187)+IF(OR(AT188=$D$112,AT188=$D$115),0,AT187))/(IF(OR(D188=$D$112,D188=$D$115),0,F187)+IF(OR(G188=$D$112,G188=$D$115),0,I187)+IF(OR(J188=$D$112,J188=$D$115),0,L187)+IF(OR(M188=$D$112,M188=$D$115),0,O187)+IF(OR(P188=$D$112,P188=$D$115),0,R187)+IF(OR(S188=$D$112,S188=$D$115),0,U187)+IF(OR(V188=$D$112,V188=$D$115),0,X187)+IF(OR(Y188=$D$112,Y188=$D$115),0,AA187)+IF(OR(AB188=$D$112,AB188=$D$115),0,AD187)+IF(OR(AE188=$D$112,AE188=$D$115),0,AG187)+IF(OR(AH188=$D$112,AH188=$D$115),0,AJ187)+IF(OR(AK188=$D$112,AK188=$D$115),0,AM187)+IF(OR(AN188=$D$112,AN188=$D$115),0,AP187)+IF(OR(AQ188=$D$112,AQ188=$D$115),0,AS187)+IF(OR(AT188=$D$112,AT188=$D$115),0,AV187))</f>
        <v>1.5981308411214954</v>
      </c>
      <c r="BD187" s="277"/>
      <c r="BE187" s="278"/>
      <c r="BF187" s="267">
        <f>_xlfn.RANK.EQ(AW187,$AW$181:$AY$219,0)</f>
        <v>3</v>
      </c>
      <c r="BG187" s="268"/>
      <c r="BH187" s="269"/>
      <c r="BI187">
        <v>6</v>
      </c>
    </row>
    <row r="188" spans="1:60" ht="13.5">
      <c r="A188" s="243"/>
      <c r="B188" s="244"/>
      <c r="C188" s="245"/>
      <c r="D188" s="87" t="str">
        <f>IF(AND(D187="",F187=""),"",IF(D187&gt;F187,IF(AND(D187=20,F187=0),$D$112,$D$111),IF(D187=F187,$D$113,IF(AND(D187=0,F187=20),$D$115,$D$114))))</f>
        <v>×</v>
      </c>
      <c r="E188" s="87"/>
      <c r="F188" s="88"/>
      <c r="G188" s="36">
        <f>IF(AND(G187="",I187=""),"",IF(G187&gt;I187,IF(AND(G187=20,I187=0),$D$112,$D$111),IF(G187=I187,$D$113,IF(AND(G187=0,I187=20),$D$115,$D$114))))</f>
      </c>
      <c r="H188" s="36"/>
      <c r="I188" s="37"/>
      <c r="J188" s="36">
        <f>IF(AND(J187="",L187=""),"",IF(J187&gt;L187,IF(AND(J187=20,L187=0),$D$112,$D$111),IF(J187=L187,$D$113,IF(AND(J187=0,L187=20),$D$115,$D$114))))</f>
      </c>
      <c r="K188" s="36"/>
      <c r="L188" s="37"/>
      <c r="M188" s="36">
        <f>IF(AND(M187="",O187=""),"",IF(M187&gt;O187,IF(AND(M187=20,O187=0),$D$112,$D$111),IF(M187=O187,$D$113,IF(AND(M187=0,O187=20),$D$115,$D$114))))</f>
      </c>
      <c r="N188" s="36"/>
      <c r="O188" s="37"/>
      <c r="P188" s="36">
        <f>IF(AND(P187="",R187=""),"",IF(P187&gt;R187,IF(AND(P187=20,R187=0),$D$112,$D$111),IF(P187=R187,$D$113,IF(AND(P187=0,R187=20),$D$115,$D$114))))</f>
      </c>
      <c r="Q188" s="36"/>
      <c r="R188" s="37"/>
      <c r="S188" s="133" t="str">
        <f>IF(AND(S187="",U187=""),"",IF(S187&gt;U187,IF(AND(S187=20,U187=0),$D$112,$D$111),IF(S187=U187,$D$113,IF(AND(S187=0,U187=20),$D$115,$D$114))))</f>
        <v>○</v>
      </c>
      <c r="T188" s="133"/>
      <c r="U188" s="134"/>
      <c r="V188" s="87" t="str">
        <f>IF(AND(V187="",X187=""),"",IF(V187&gt;X187,IF(AND(V187=20,X187=0),$D$112,$D$111),IF(V187=X187,$D$113,IF(AND(V187=0,X187=20),$D$115,$D$114))))</f>
        <v>●</v>
      </c>
      <c r="W188" s="87"/>
      <c r="X188" s="88"/>
      <c r="Y188" s="36">
        <f>IF(AND(Y187="",AA187=""),"",IF(Y187&gt;AA187,IF(AND(Y187=20,AA187=0),$D$112,$D$111),IF(Y187=AA187,$D$113,IF(AND(Y187=0,AA187=20),$D$115,$D$114))))</f>
      </c>
      <c r="Z188" s="36"/>
      <c r="AA188" s="37"/>
      <c r="AB188" s="36">
        <f>IF(AND(AB187="",AD187=""),"",IF(AB187&gt;AD187,IF(AND(AB187=20,AD187=0),$D$112,$D$111),IF(AB187=AD187,$D$113,IF(AND(AB187=0,AD187=20),$D$115,$D$114))))</f>
      </c>
      <c r="AC188" s="36"/>
      <c r="AD188" s="37"/>
      <c r="AE188" s="160" t="str">
        <f>IF(AND(AE187="",AG187=""),"",IF(AE187&gt;AG187,IF(AND(AE187=20,AG187=0),$D$112,$D$111),IF(AE187=AG187,$D$113,IF(AND(AE187=0,AG187=20),$D$115,$D$114))))</f>
        <v>○</v>
      </c>
      <c r="AF188" s="160"/>
      <c r="AG188" s="161"/>
      <c r="AH188" s="78" t="str">
        <f>IF(AND(AH187="",AJ187=""),"",IF(AH187&gt;AJ187,IF(AND(AH187=20,AJ187=0),$D$112,$D$111),IF(AH187=AJ187,$D$113,IF(AND(AH187=0,AJ187=20),$D$115,$D$114))))</f>
        <v>●</v>
      </c>
      <c r="AI188" s="78"/>
      <c r="AJ188" s="79"/>
      <c r="AK188" s="78" t="str">
        <f>IF(AND(AK187="",AM187=""),"",IF(AK187&gt;AM187,IF(AND(AK187=20,AM187=0),$D$112,$D$111),IF(AK187=AM187,$D$113,IF(AND(AK187=0,AM187=20),$D$115,$D$114))))</f>
        <v>○</v>
      </c>
      <c r="AL188" s="78"/>
      <c r="AM188" s="79"/>
      <c r="AN188" s="36">
        <f>IF(AND(AN187="",AP187=""),"",IF(AN187&gt;AP187,IF(AND(AN187=20,AP187=0),$D$112,$D$111),IF(AN187=AP187,$D$113,IF(AND(AN187=0,AP187=20),$D$115,$D$114))))</f>
      </c>
      <c r="AO188" s="36"/>
      <c r="AP188" s="37"/>
      <c r="AQ188" s="36">
        <f>IF(AND(AQ187="",AS187=""),"",IF(AQ187&gt;AS187,IF(AND(AQ187=20,AS187=0),$D$112,$D$111),IF(AQ187=AS187,$D$113,IF(AND(AQ187=0,AS187=20),$D$115,$D$114))))</f>
      </c>
      <c r="AR188" s="36"/>
      <c r="AS188" s="37"/>
      <c r="AT188" s="36">
        <f>IF(AND(AT187="",AV187=""),"",IF(AT187&gt;AV187,IF(AND(AT187=20,AV187=0),$D$112,$D$111),IF(AT187=AV187,$D$113,IF(AND(AT187=0,AV187=20),$D$115,$D$114))))</f>
      </c>
      <c r="AU188" s="36"/>
      <c r="AV188" s="37"/>
      <c r="AW188" s="252"/>
      <c r="AX188" s="253"/>
      <c r="AY188" s="254"/>
      <c r="AZ188" s="252"/>
      <c r="BA188" s="253"/>
      <c r="BB188" s="254"/>
      <c r="BC188" s="279"/>
      <c r="BD188" s="280"/>
      <c r="BE188" s="281"/>
      <c r="BF188" s="270"/>
      <c r="BG188" s="271"/>
      <c r="BH188" s="272"/>
    </row>
    <row r="189" spans="1:60" ht="13.5">
      <c r="A189" s="246"/>
      <c r="B189" s="247"/>
      <c r="C189" s="248"/>
      <c r="D189" s="90"/>
      <c r="E189" s="90"/>
      <c r="F189" s="91"/>
      <c r="G189" s="41"/>
      <c r="H189" s="42"/>
      <c r="I189" s="43"/>
      <c r="J189" s="41"/>
      <c r="K189" s="42"/>
      <c r="L189" s="43"/>
      <c r="M189" s="41"/>
      <c r="N189" s="42"/>
      <c r="O189" s="43"/>
      <c r="P189" s="38"/>
      <c r="Q189" s="39"/>
      <c r="R189" s="47"/>
      <c r="S189" s="135"/>
      <c r="T189" s="136"/>
      <c r="U189" s="141"/>
      <c r="V189" s="92"/>
      <c r="W189" s="93"/>
      <c r="X189" s="94"/>
      <c r="Y189" s="48"/>
      <c r="Z189" s="49"/>
      <c r="AA189" s="47"/>
      <c r="AB189" s="48"/>
      <c r="AC189" s="49"/>
      <c r="AD189" s="50"/>
      <c r="AE189" s="162"/>
      <c r="AF189" s="163"/>
      <c r="AG189" s="164"/>
      <c r="AH189" s="80"/>
      <c r="AI189" s="81"/>
      <c r="AJ189" s="82"/>
      <c r="AK189" s="80"/>
      <c r="AL189" s="81"/>
      <c r="AM189" s="82"/>
      <c r="AN189" s="41"/>
      <c r="AO189" s="42"/>
      <c r="AP189" s="43"/>
      <c r="AQ189" s="41"/>
      <c r="AR189" s="42"/>
      <c r="AS189" s="43"/>
      <c r="AT189" s="41"/>
      <c r="AU189" s="42"/>
      <c r="AV189" s="43"/>
      <c r="AW189" s="255"/>
      <c r="AX189" s="256"/>
      <c r="AY189" s="257"/>
      <c r="AZ189" s="255"/>
      <c r="BA189" s="256"/>
      <c r="BB189" s="257"/>
      <c r="BC189" s="282"/>
      <c r="BD189" s="283"/>
      <c r="BE189" s="284"/>
      <c r="BF189" s="273"/>
      <c r="BG189" s="274"/>
      <c r="BH189" s="275"/>
    </row>
    <row r="190" spans="1:61" ht="13.5">
      <c r="A190" s="240" t="s">
        <v>172</v>
      </c>
      <c r="B190" s="241"/>
      <c r="C190" s="242"/>
      <c r="D190" s="156">
        <v>28</v>
      </c>
      <c r="E190" s="157"/>
      <c r="F190" s="158">
        <v>77</v>
      </c>
      <c r="G190" s="59"/>
      <c r="H190" s="33"/>
      <c r="I190" s="60"/>
      <c r="J190" s="59"/>
      <c r="K190" s="33"/>
      <c r="L190" s="60"/>
      <c r="M190" s="30"/>
      <c r="N190" s="31"/>
      <c r="O190" s="32"/>
      <c r="P190" s="84">
        <v>29</v>
      </c>
      <c r="Q190" s="85"/>
      <c r="R190" s="86">
        <v>45</v>
      </c>
      <c r="S190" s="74">
        <v>45</v>
      </c>
      <c r="T190" s="75"/>
      <c r="U190" s="76">
        <v>34</v>
      </c>
      <c r="V190" s="59"/>
      <c r="W190" s="33"/>
      <c r="X190" s="60"/>
      <c r="Y190" s="59"/>
      <c r="Z190" s="33"/>
      <c r="AA190" s="60"/>
      <c r="AB190" s="144">
        <v>20</v>
      </c>
      <c r="AC190" s="145"/>
      <c r="AD190" s="146">
        <v>0</v>
      </c>
      <c r="AE190" s="59"/>
      <c r="AF190" s="33"/>
      <c r="AG190" s="60"/>
      <c r="AH190" s="59"/>
      <c r="AI190" s="33"/>
      <c r="AJ190" s="60"/>
      <c r="AK190" s="84">
        <v>54</v>
      </c>
      <c r="AL190" s="85"/>
      <c r="AM190" s="86">
        <v>34</v>
      </c>
      <c r="AN190" s="74">
        <v>36</v>
      </c>
      <c r="AO190" s="75"/>
      <c r="AP190" s="76">
        <v>34</v>
      </c>
      <c r="AQ190" s="59"/>
      <c r="AR190" s="33">
        <f>IF(COUNTBLANK(AQ190)=0,"-","")</f>
      </c>
      <c r="AS190" s="60"/>
      <c r="AT190" s="59"/>
      <c r="AU190" s="33">
        <f>IF(COUNTBLANK(AT190)=0,"-","")</f>
      </c>
      <c r="AV190" s="60"/>
      <c r="AW190" s="249">
        <f>COUNTIF(D191:AV191,$D$111)*$L$111+COUNTIF(D191:AV191,$D$112)*$L$112+COUNTIF(D191:AV191,$D$113)*$L$113+COUNTIF(D191:AV191,$D$114)</f>
        <v>14</v>
      </c>
      <c r="AX190" s="250"/>
      <c r="AY190" s="251"/>
      <c r="AZ190" s="249">
        <f>IF(OR(D191=$D$112,D191=$D$115),0,D190-F190)+IF(OR(G191=$D$112,G191=$D$115),0,G190-I190)+IF(OR(J191=$D$112,J191=$D$115),0,J190-L190)+IF(OR(M191=$D$112,M191=$D$115),0,M190-O190)+IF(OR(P191=$D$112,P191=$D$115),0,P190-R190)+IF(OR(S191=$D$112,S191=$D$115),0,S190-U190)+IF(OR(V191=$D$112,V191=$D$115),0,V190-X190)+IF(OR(Y191=$D$112,Y191=$D$115),0,Y190-AA190)+IF(OR(AB191=$D$112,AB191=$D$115),0,AB190-AD190)+IF(OR(AE191=$D$112,AE191=$D$115),0,AE190-AG190)+IF(OR(AH191=$D$112,AH191=$D$115),0,AH190-AJ190)+IF(OR(AK191=$D$112,AK191=$D$115),0,AK190-AM190)+IF(OR(AN191=$D$112,AN191=$D$115),0,AN190-AP190)+IF(OR(AQ191=$D$112,AQ191=$D$115),0,AQ190-AS190)+IF(OR(AT191=$D$112,AT191=$D$115),0,AT190-AV190)</f>
        <v>-32</v>
      </c>
      <c r="BA190" s="250"/>
      <c r="BB190" s="251"/>
      <c r="BC190" s="276">
        <f>(IF(OR(D191=$D$112,D191=$D$115),0,D190)+IF(OR(G191=$D$112,G191=$D$115),0,G190)+IF(OR(J191=$D$112,J191=$D$115),0,J190)+IF(OR(M191=$D$112,M191=$D$115),0,M190)+IF(OR(P191=$D$112,P191=$D$115),0,P190)+IF(OR(S191=$D$112,S191=$D$115),0,S190)+IF(OR(V191=$D$112,V191=$D$115),0,V190)+IF(OR(Y191=$D$112,Y191=$D$115),0,Y190)+IF(OR(AB191=$D$112,AB191=$D$115),0,AB190)+IF(OR(AE191=$D$112,AE191=$D$115),0,AE190)+IF(OR(AH191=$D$112,AH191=$D$115),0,AH190)+IF(OR(AK191=$D$112,AK191=$D$115),0,AK190)+IF(OR(AN191=$D$112,AN191=$D$115),0,AN190)+IF(OR(AQ191=$D$112,AQ191=$D$115),0,AQ190)+IF(OR(AT191=$D$112,AT191=$D$115),0,AT190))/(IF(OR(D191=$D$112,D191=$D$115),0,F190)+IF(OR(G191=$D$112,G191=$D$115),0,I190)+IF(OR(J191=$D$112,J191=$D$115),0,L190)+IF(OR(M191=$D$112,M191=$D$115),0,O190)+IF(OR(P191=$D$112,P191=$D$115),0,R190)+IF(OR(S191=$D$112,S191=$D$115),0,U190)+IF(OR(V191=$D$112,V191=$D$115),0,X190)+IF(OR(Y191=$D$112,Y191=$D$115),0,AA190)+IF(OR(AB191=$D$112,AB191=$D$115),0,AD190)+IF(OR(AE191=$D$112,AE191=$D$115),0,AG190)+IF(OR(AH191=$D$112,AH191=$D$115),0,AJ190)+IF(OR(AK191=$D$112,AK191=$D$115),0,AM190)+IF(OR(AN191=$D$112,AN191=$D$115),0,AP190)+IF(OR(AQ191=$D$112,AQ191=$D$115),0,AS190)+IF(OR(AT191=$D$112,AT191=$D$115),0,AV190))</f>
        <v>0.8571428571428571</v>
      </c>
      <c r="BD190" s="277"/>
      <c r="BE190" s="278"/>
      <c r="BF190" s="267">
        <f>_xlfn.RANK.EQ(AW190,$AW$181:$AY$219,0)</f>
        <v>5</v>
      </c>
      <c r="BG190" s="268"/>
      <c r="BH190" s="269"/>
      <c r="BI190">
        <v>6</v>
      </c>
    </row>
    <row r="191" spans="1:60" ht="13.5">
      <c r="A191" s="243"/>
      <c r="B191" s="244"/>
      <c r="C191" s="245"/>
      <c r="D191" s="160" t="str">
        <f>IF(AND(D190="",F190=""),"",IF(D190&gt;F190,IF(AND(D190=20,F190=0),$D$112,$D$111),IF(D190=F190,$D$113,IF(AND(D190=0,F190=20),$D$115,$D$114))))</f>
        <v>×</v>
      </c>
      <c r="E191" s="160"/>
      <c r="F191" s="161"/>
      <c r="G191" s="36">
        <f>IF(AND(G190="",I190=""),"",IF(G190&gt;I190,IF(AND(G190=20,I190=0),$D$112,$D$111),IF(G190=I190,$D$113,IF(AND(G190=0,I190=20),$D$115,$D$114))))</f>
      </c>
      <c r="H191" s="36"/>
      <c r="I191" s="37"/>
      <c r="J191" s="36">
        <f>IF(AND(J190="",L190=""),"",IF(J190&gt;L190,IF(AND(J190=20,L190=0),$D$112,$D$111),IF(J190=L190,$D$113,IF(AND(J190=0,L190=20),$D$115,$D$114))))</f>
      </c>
      <c r="K191" s="36"/>
      <c r="L191" s="37"/>
      <c r="M191" s="36">
        <f>IF(AND(M190="",O190=""),"",IF(M190&gt;O190,IF(AND(M190=20,O190=0),$D$112,$D$111),IF(M190=O190,$D$113,IF(AND(M190=0,O190=20),$D$115,$D$114))))</f>
      </c>
      <c r="N191" s="36"/>
      <c r="O191" s="37"/>
      <c r="P191" s="87" t="str">
        <f>IF(AND(P190="",R190=""),"",IF(P190&gt;R190,IF(AND(P190=20,R190=0),$D$112,$D$111),IF(P190=R190,$D$113,IF(AND(P190=0,R190=20),$D$115,$D$114))))</f>
        <v>×</v>
      </c>
      <c r="Q191" s="87"/>
      <c r="R191" s="88"/>
      <c r="S191" s="78" t="str">
        <f>IF(AND(S190="",U190=""),"",IF(S190&gt;U190,IF(AND(S190=20,U190=0),$D$112,$D$111),IF(S190=U190,$D$113,IF(AND(S190=0,U190=20),$D$115,$D$114))))</f>
        <v>○</v>
      </c>
      <c r="T191" s="78"/>
      <c r="U191" s="79"/>
      <c r="V191" s="36">
        <f>IF(AND(V190="",X190=""),"",IF(V190&gt;X190,IF(AND(V190=20,X190=0),$D$112,$D$111),IF(V190=X190,$D$113,IF(AND(V190=0,X190=20),$D$115,$D$114))))</f>
      </c>
      <c r="W191" s="36"/>
      <c r="X191" s="37"/>
      <c r="Y191" s="36">
        <f>IF(AND(Y190="",AA190=""),"",IF(Y190&gt;AA190,IF(AND(Y190=20,AA190=0),$D$112,$D$111),IF(Y190=AA190,$D$113,IF(AND(Y190=0,AA190=20),$D$115,$D$114))))</f>
      </c>
      <c r="Z191" s="36"/>
      <c r="AA191" s="37"/>
      <c r="AB191" s="147" t="str">
        <f>IF(AND(AB190="",AD190=""),"",IF(AB190&gt;AD190,IF(AND(AB190=20,AD190=0),$D$112,$D$111),IF(AB190=AD190,$D$113,IF(AND(AB190=0,AD190=20),$D$115,$D$114))))</f>
        <v>●</v>
      </c>
      <c r="AC191" s="147"/>
      <c r="AD191" s="148"/>
      <c r="AE191" s="36">
        <f>IF(AND(AE190="",AG190=""),"",IF(AE190&gt;AG190,IF(AND(AE190=20,AG190=0),$D$112,$D$111),IF(AE190=AG190,$D$113,IF(AND(AE190=0,AG190=20),$D$115,$D$114))))</f>
      </c>
      <c r="AF191" s="36"/>
      <c r="AG191" s="37"/>
      <c r="AH191" s="36">
        <f>IF(AND(AH190="",AJ190=""),"",IF(AH190&gt;AJ190,IF(AND(AH190=20,AJ190=0),$D$112,$D$111),IF(AH190=AJ190,$D$113,IF(AND(AH190=0,AJ190=20),$D$115,$D$114))))</f>
      </c>
      <c r="AI191" s="36"/>
      <c r="AJ191" s="37"/>
      <c r="AK191" s="87" t="str">
        <f>IF(AND(AK190="",AM190=""),"",IF(AK190&gt;AM190,IF(AND(AK190=20,AM190=0),$D$112,$D$111),IF(AK190=AM190,$D$113,IF(AND(AK190=0,AM190=20),$D$115,$D$114))))</f>
        <v>○</v>
      </c>
      <c r="AL191" s="87"/>
      <c r="AM191" s="88"/>
      <c r="AN191" s="78" t="str">
        <f>IF(AND(AN190="",AP190=""),"",IF(AN190&gt;AP190,IF(AND(AN190=20,AP190=0),$D$112,$D$111),IF(AN190=AP190,$D$113,IF(AND(AN190=0,AP190=20),$D$115,$D$114))))</f>
        <v>○</v>
      </c>
      <c r="AO191" s="78"/>
      <c r="AP191" s="79"/>
      <c r="AQ191" s="36">
        <f>IF(AND(AQ190="",AS190=""),"",IF(AQ190&gt;AS190,IF(AND(AQ190=20,AS190=0),$D$112,$D$111),IF(AQ190=AS190,$D$113,IF(AND(AQ190=0,AS190=20),$D$115,$D$114))))</f>
      </c>
      <c r="AR191" s="36"/>
      <c r="AS191" s="37"/>
      <c r="AT191" s="36">
        <f>IF(AND(AT190="",AV190=""),"",IF(AT190&gt;AV190,IF(AND(AT190=20,AV190=0),$D$112,$D$111),IF(AT190=AV190,$D$113,IF(AND(AT190=0,AV190=20),$D$115,$D$114))))</f>
      </c>
      <c r="AU191" s="36"/>
      <c r="AV191" s="37"/>
      <c r="AW191" s="252"/>
      <c r="AX191" s="253"/>
      <c r="AY191" s="254"/>
      <c r="AZ191" s="252"/>
      <c r="BA191" s="253"/>
      <c r="BB191" s="254"/>
      <c r="BC191" s="279"/>
      <c r="BD191" s="280"/>
      <c r="BE191" s="281"/>
      <c r="BF191" s="270"/>
      <c r="BG191" s="271"/>
      <c r="BH191" s="272"/>
    </row>
    <row r="192" spans="1:60" ht="13.5">
      <c r="A192" s="246"/>
      <c r="B192" s="247"/>
      <c r="C192" s="248"/>
      <c r="D192" s="163"/>
      <c r="E192" s="163"/>
      <c r="F192" s="164"/>
      <c r="G192" s="41"/>
      <c r="H192" s="42"/>
      <c r="I192" s="43"/>
      <c r="J192" s="41"/>
      <c r="K192" s="42"/>
      <c r="L192" s="43"/>
      <c r="M192" s="41"/>
      <c r="N192" s="42"/>
      <c r="O192" s="43"/>
      <c r="P192" s="89"/>
      <c r="Q192" s="90"/>
      <c r="R192" s="94"/>
      <c r="S192" s="107"/>
      <c r="T192" s="108"/>
      <c r="U192" s="109"/>
      <c r="V192" s="48"/>
      <c r="W192" s="49"/>
      <c r="X192" s="47"/>
      <c r="Y192" s="48"/>
      <c r="Z192" s="49"/>
      <c r="AA192" s="47"/>
      <c r="AB192" s="149"/>
      <c r="AC192" s="150"/>
      <c r="AD192" s="151"/>
      <c r="AE192" s="41"/>
      <c r="AF192" s="42"/>
      <c r="AG192" s="43"/>
      <c r="AH192" s="41"/>
      <c r="AI192" s="42"/>
      <c r="AJ192" s="43"/>
      <c r="AK192" s="89"/>
      <c r="AL192" s="90"/>
      <c r="AM192" s="91"/>
      <c r="AN192" s="80"/>
      <c r="AO192" s="81"/>
      <c r="AP192" s="82"/>
      <c r="AQ192" s="41"/>
      <c r="AR192" s="42"/>
      <c r="AS192" s="43"/>
      <c r="AT192" s="41"/>
      <c r="AU192" s="42"/>
      <c r="AV192" s="43"/>
      <c r="AW192" s="255"/>
      <c r="AX192" s="256"/>
      <c r="AY192" s="257"/>
      <c r="AZ192" s="255"/>
      <c r="BA192" s="256"/>
      <c r="BB192" s="257"/>
      <c r="BC192" s="282"/>
      <c r="BD192" s="283"/>
      <c r="BE192" s="284"/>
      <c r="BF192" s="273"/>
      <c r="BG192" s="274"/>
      <c r="BH192" s="275"/>
    </row>
    <row r="193" spans="1:61" ht="13.5">
      <c r="A193" s="240" t="s">
        <v>163</v>
      </c>
      <c r="B193" s="241"/>
      <c r="C193" s="242"/>
      <c r="D193" s="59"/>
      <c r="E193" s="33"/>
      <c r="F193" s="60"/>
      <c r="G193" s="74">
        <v>20</v>
      </c>
      <c r="H193" s="75"/>
      <c r="I193" s="76">
        <v>0</v>
      </c>
      <c r="J193" s="59"/>
      <c r="K193" s="33"/>
      <c r="L193" s="60"/>
      <c r="M193" s="84">
        <v>45</v>
      </c>
      <c r="N193" s="85"/>
      <c r="O193" s="86">
        <v>29</v>
      </c>
      <c r="P193" s="30"/>
      <c r="Q193" s="31"/>
      <c r="R193" s="51"/>
      <c r="S193" s="59"/>
      <c r="T193" s="33"/>
      <c r="U193" s="60"/>
      <c r="V193" s="74">
        <v>20</v>
      </c>
      <c r="W193" s="75"/>
      <c r="X193" s="76">
        <v>0</v>
      </c>
      <c r="Y193" s="173">
        <v>40</v>
      </c>
      <c r="Z193" s="174"/>
      <c r="AA193" s="175">
        <v>20</v>
      </c>
      <c r="AB193" s="59"/>
      <c r="AC193" s="33"/>
      <c r="AD193" s="60"/>
      <c r="AE193" s="156">
        <v>41</v>
      </c>
      <c r="AF193" s="157"/>
      <c r="AG193" s="158">
        <v>12</v>
      </c>
      <c r="AH193" s="59"/>
      <c r="AI193" s="33"/>
      <c r="AJ193" s="60"/>
      <c r="AK193" s="84">
        <v>66</v>
      </c>
      <c r="AL193" s="85"/>
      <c r="AM193" s="86">
        <v>17</v>
      </c>
      <c r="AN193" s="59"/>
      <c r="AO193" s="33"/>
      <c r="AP193" s="60"/>
      <c r="AQ193" s="59"/>
      <c r="AR193" s="33">
        <f>IF(COUNTBLANK(AQ193)=0,"-","")</f>
      </c>
      <c r="AS193" s="60"/>
      <c r="AT193" s="59"/>
      <c r="AU193" s="33">
        <f>IF(COUNTBLANK(AT193)=0,"-","")</f>
      </c>
      <c r="AV193" s="60"/>
      <c r="AW193" s="249">
        <f>COUNTIF(D194:AV194,$D$111)*$L$111+COUNTIF(D194:AV194,$D$112)*$L$112+COUNTIF(D194:AV194,$D$113)*$L$113+COUNTIF(D194:AV194,$D$114)</f>
        <v>18</v>
      </c>
      <c r="AX193" s="250"/>
      <c r="AY193" s="251"/>
      <c r="AZ193" s="249">
        <f>IF(OR(D194=$D$112,D194=$D$115),0,D193-F193)+IF(OR(G194=$D$112,G194=$D$115),0,G193-I193)+IF(OR(J194=$D$112,J194=$D$115),0,J193-L193)+IF(OR(M194=$D$112,M194=$D$115),0,M193-O193)+IF(OR(P194=$D$112,P194=$D$115),0,P193-R193)+IF(OR(S194=$D$112,S194=$D$115),0,S193-U193)+IF(OR(V194=$D$112,V194=$D$115),0,V193-X193)+IF(OR(Y194=$D$112,Y194=$D$115),0,Y193-AA193)+IF(OR(AB194=$D$112,AB194=$D$115),0,AB193-AD193)+IF(OR(AE194=$D$112,AE194=$D$115),0,AE193-AG193)+IF(OR(AH194=$D$112,AH194=$D$115),0,AH193-AJ193)+IF(OR(AK194=$D$112,AK194=$D$115),0,AK193-AM193)+IF(OR(AN194=$D$112,AN194=$D$115),0,AN193-AP193)+IF(OR(AQ194=$D$112,AQ194=$D$115),0,AQ193-AS193)+IF(OR(AT194=$D$112,AT194=$D$115),0,AT193-AV193)</f>
        <v>114</v>
      </c>
      <c r="BA193" s="250"/>
      <c r="BB193" s="251"/>
      <c r="BC193" s="276">
        <f>(IF(OR(D194=$D$112,D194=$D$115),0,D193)+IF(OR(G194=$D$112,G194=$D$115),0,G193)+IF(OR(J194=$D$112,J194=$D$115),0,J193)+IF(OR(M194=$D$112,M194=$D$115),0,M193)+IF(OR(P194=$D$112,P194=$D$115),0,P193)+IF(OR(S194=$D$112,S194=$D$115),0,S193)+IF(OR(V194=$D$112,V194=$D$115),0,V193)+IF(OR(Y194=$D$112,Y194=$D$115),0,Y193)+IF(OR(AB194=$D$112,AB194=$D$115),0,AB193)+IF(OR(AE194=$D$112,AE194=$D$115),0,AE193)+IF(OR(AH194=$D$112,AH194=$D$115),0,AH193)+IF(OR(AK194=$D$112,AK194=$D$115),0,AK193)+IF(OR(AN194=$D$112,AN194=$D$115),0,AN193)+IF(OR(AQ194=$D$112,AQ194=$D$115),0,AQ193)+IF(OR(AT194=$D$112,AT194=$D$115),0,AT193))/(IF(OR(D194=$D$112,D194=$D$115),0,F193)+IF(OR(G194=$D$112,G194=$D$115),0,I193)+IF(OR(J194=$D$112,J194=$D$115),0,L193)+IF(OR(M194=$D$112,M194=$D$115),0,O193)+IF(OR(P194=$D$112,P194=$D$115),0,R193)+IF(OR(S194=$D$112,S194=$D$115),0,U193)+IF(OR(V194=$D$112,V194=$D$115),0,X193)+IF(OR(Y194=$D$112,Y194=$D$115),0,AA193)+IF(OR(AB194=$D$112,AB194=$D$115),0,AD193)+IF(OR(AE194=$D$112,AE194=$D$115),0,AG193)+IF(OR(AH194=$D$112,AH194=$D$115),0,AJ193)+IF(OR(AK194=$D$112,AK194=$D$115),0,AM193)+IF(OR(AN194=$D$112,AN194=$D$115),0,AP193)+IF(OR(AQ194=$D$112,AQ194=$D$115),0,AS193)+IF(OR(AT194=$D$112,AT194=$D$115),0,AV193))</f>
        <v>2.4615384615384617</v>
      </c>
      <c r="BD193" s="277"/>
      <c r="BE193" s="278"/>
      <c r="BF193" s="267">
        <f>_xlfn.RANK.EQ(AW193,$AW$181:$AY$219,0)</f>
        <v>2</v>
      </c>
      <c r="BG193" s="268"/>
      <c r="BH193" s="269"/>
      <c r="BI193">
        <v>6</v>
      </c>
    </row>
    <row r="194" spans="1:60" ht="13.5">
      <c r="A194" s="243"/>
      <c r="B194" s="244"/>
      <c r="C194" s="245"/>
      <c r="D194" s="36">
        <f>IF(AND(D193="",F193=""),"",IF(D193&gt;F193,IF(AND(D193=20,F193=0),$D$112,$D$111),IF(D193=F193,$D$113,IF(AND(D193=0,F193=20),$D$115,$D$114))))</f>
      </c>
      <c r="E194" s="36"/>
      <c r="F194" s="37"/>
      <c r="G194" s="78" t="str">
        <f>IF(AND(G193="",I193=""),"",IF(G193&gt;I193,IF(AND(G193=20,I193=0),$D$112,$D$111),IF(G193=I193,$D$113,IF(AND(G193=0,I193=20),$D$115,$D$114))))</f>
        <v>●</v>
      </c>
      <c r="H194" s="78"/>
      <c r="I194" s="79"/>
      <c r="J194" s="36">
        <f>IF(AND(J193="",L193=""),"",IF(J193&gt;L193,IF(AND(J193=20,L193=0),$D$112,$D$111),IF(J193=L193,$D$113,IF(AND(J193=0,L193=20),$D$115,$D$114))))</f>
      </c>
      <c r="K194" s="36"/>
      <c r="L194" s="37"/>
      <c r="M194" s="87" t="str">
        <f>IF(AND(M193="",O193=""),"",IF(M193&gt;O193,IF(AND(M193=20,O193=0),$D$112,$D$111),IF(M193=O193,$D$113,IF(AND(M193=0,O193=20),$D$115,$D$114))))</f>
        <v>○</v>
      </c>
      <c r="N194" s="87"/>
      <c r="O194" s="88"/>
      <c r="P194" s="36">
        <f>IF(AND(P193="",R193=""),"",IF(P193&gt;R193,IF(AND(P193=20,R193=0),$D$112,$D$111),IF(P193=R193,$D$113,IF(AND(P193=0,R193=20),$D$115,$D$114))))</f>
      </c>
      <c r="Q194" s="36"/>
      <c r="R194" s="37"/>
      <c r="S194" s="36">
        <f>IF(AND(S193="",U193=""),"",IF(S193&gt;U193,IF(AND(S193=20,U193=0),$D$112,$D$111),IF(S193=U193,$D$113,IF(AND(S193=0,U193=20),$D$115,$D$114))))</f>
      </c>
      <c r="T194" s="36"/>
      <c r="U194" s="37"/>
      <c r="V194" s="78" t="str">
        <f>IF(AND(V193="",X193=""),"",IF(V193&gt;X193,IF(AND(V193=20,X193=0),$D$112,$D$111),IF(V193=X193,$D$113,IF(AND(V193=0,X193=20),$D$115,$D$114))))</f>
        <v>●</v>
      </c>
      <c r="W194" s="78"/>
      <c r="X194" s="79"/>
      <c r="Y194" s="176" t="str">
        <f>IF(AND(Y193="",AA193=""),"",IF(Y193&gt;AA193,IF(AND(Y193=20,AA193=0),$D$112,$D$111),IF(Y193=AA193,$D$113,IF(AND(Y193=0,AA193=20),$D$115,$D$114))))</f>
        <v>○</v>
      </c>
      <c r="Z194" s="176"/>
      <c r="AA194" s="177"/>
      <c r="AB194" s="36">
        <f>IF(AND(AB193="",AD193=""),"",IF(AB193&gt;AD193,IF(AND(AB193=20,AD193=0),$D$112,$D$111),IF(AB193=AD193,$D$113,IF(AND(AB193=0,AD193=20),$D$115,$D$114))))</f>
      </c>
      <c r="AC194" s="36"/>
      <c r="AD194" s="37"/>
      <c r="AE194" s="160" t="str">
        <f>IF(AND(AE193="",AG193=""),"",IF(AE193&gt;AG193,IF(AND(AE193=20,AG193=0),$D$112,$D$111),IF(AE193=AG193,$D$113,IF(AND(AE193=0,AG193=20),$D$115,$D$114))))</f>
        <v>○</v>
      </c>
      <c r="AF194" s="160"/>
      <c r="AG194" s="161"/>
      <c r="AH194" s="36">
        <f>IF(AND(AH193="",AJ193=""),"",IF(AH193&gt;AJ193,IF(AND(AH193=20,AJ193=0),$D$112,$D$111),IF(AH193=AJ193,$D$113,IF(AND(AH193=0,AJ193=20),$D$115,$D$114))))</f>
      </c>
      <c r="AI194" s="36"/>
      <c r="AJ194" s="37"/>
      <c r="AK194" s="87" t="str">
        <f>IF(AND(AK193="",AM193=""),"",IF(AK193&gt;AM193,IF(AND(AK193=20,AM193=0),$D$112,$D$111),IF(AK193=AM193,$D$113,IF(AND(AK193=0,AM193=20),$D$115,$D$114))))</f>
        <v>○</v>
      </c>
      <c r="AL194" s="87"/>
      <c r="AM194" s="88"/>
      <c r="AN194" s="36">
        <f>IF(AND(AN193="",AP193=""),"",IF(AN193&gt;AP193,IF(AND(AN193=20,AP193=0),$D$112,$D$111),IF(AN193=AP193,$D$113,IF(AND(AN193=0,AP193=20),$D$115,$D$114))))</f>
      </c>
      <c r="AO194" s="36"/>
      <c r="AP194" s="37"/>
      <c r="AQ194" s="36">
        <f>IF(AND(AQ193="",AS193=""),"",IF(AQ193&gt;AS193,IF(AND(AQ193=20,AS193=0),$D$112,$D$111),IF(AQ193=AS193,$D$113,IF(AND(AQ193=0,AS193=20),$D$115,$D$114))))</f>
      </c>
      <c r="AR194" s="36"/>
      <c r="AS194" s="37"/>
      <c r="AT194" s="36">
        <f>IF(AND(AT193="",AV193=""),"",IF(AT193&gt;AV193,IF(AND(AT193=20,AV193=0),$D$112,$D$111),IF(AT193=AV193,$D$113,IF(AND(AT193=0,AV193=20),$D$115,$D$114))))</f>
      </c>
      <c r="AU194" s="36"/>
      <c r="AV194" s="37"/>
      <c r="AW194" s="252"/>
      <c r="AX194" s="253"/>
      <c r="AY194" s="254"/>
      <c r="AZ194" s="252"/>
      <c r="BA194" s="253"/>
      <c r="BB194" s="254"/>
      <c r="BC194" s="279"/>
      <c r="BD194" s="280"/>
      <c r="BE194" s="281"/>
      <c r="BF194" s="270"/>
      <c r="BG194" s="271"/>
      <c r="BH194" s="272"/>
    </row>
    <row r="195" spans="1:60" ht="13.5">
      <c r="A195" s="246"/>
      <c r="B195" s="247"/>
      <c r="C195" s="248"/>
      <c r="D195" s="42"/>
      <c r="E195" s="42"/>
      <c r="F195" s="43"/>
      <c r="G195" s="80"/>
      <c r="H195" s="81"/>
      <c r="I195" s="82"/>
      <c r="J195" s="41"/>
      <c r="K195" s="42"/>
      <c r="L195" s="43"/>
      <c r="M195" s="89"/>
      <c r="N195" s="90"/>
      <c r="O195" s="91"/>
      <c r="P195" s="38"/>
      <c r="Q195" s="39"/>
      <c r="R195" s="47"/>
      <c r="S195" s="48"/>
      <c r="T195" s="49"/>
      <c r="U195" s="47"/>
      <c r="V195" s="107"/>
      <c r="W195" s="108"/>
      <c r="X195" s="109"/>
      <c r="Y195" s="178"/>
      <c r="Z195" s="179"/>
      <c r="AA195" s="180"/>
      <c r="AB195" s="48"/>
      <c r="AC195" s="49"/>
      <c r="AD195" s="50"/>
      <c r="AE195" s="162"/>
      <c r="AF195" s="163"/>
      <c r="AG195" s="164"/>
      <c r="AH195" s="38"/>
      <c r="AI195" s="39"/>
      <c r="AJ195" s="40"/>
      <c r="AK195" s="89"/>
      <c r="AL195" s="90"/>
      <c r="AM195" s="91"/>
      <c r="AN195" s="38"/>
      <c r="AO195" s="39"/>
      <c r="AP195" s="40"/>
      <c r="AQ195" s="38"/>
      <c r="AR195" s="39"/>
      <c r="AS195" s="40"/>
      <c r="AT195" s="38"/>
      <c r="AU195" s="39"/>
      <c r="AV195" s="40"/>
      <c r="AW195" s="255"/>
      <c r="AX195" s="256"/>
      <c r="AY195" s="257"/>
      <c r="AZ195" s="255"/>
      <c r="BA195" s="256"/>
      <c r="BB195" s="257"/>
      <c r="BC195" s="282"/>
      <c r="BD195" s="283"/>
      <c r="BE195" s="284"/>
      <c r="BF195" s="273"/>
      <c r="BG195" s="274"/>
      <c r="BH195" s="275"/>
    </row>
    <row r="196" spans="1:61" ht="13.5">
      <c r="A196" s="240" t="s">
        <v>164</v>
      </c>
      <c r="B196" s="241"/>
      <c r="C196" s="242"/>
      <c r="D196" s="59"/>
      <c r="E196" s="33"/>
      <c r="F196" s="60"/>
      <c r="G196" s="84">
        <v>20</v>
      </c>
      <c r="H196" s="85"/>
      <c r="I196" s="86">
        <v>0</v>
      </c>
      <c r="J196" s="130">
        <v>16</v>
      </c>
      <c r="K196" s="131"/>
      <c r="L196" s="132">
        <v>65</v>
      </c>
      <c r="M196" s="74">
        <v>34</v>
      </c>
      <c r="N196" s="75"/>
      <c r="O196" s="76">
        <v>45</v>
      </c>
      <c r="P196" s="59"/>
      <c r="Q196" s="33"/>
      <c r="R196" s="60"/>
      <c r="S196" s="52"/>
      <c r="T196" s="53"/>
      <c r="U196" s="51"/>
      <c r="V196" s="59"/>
      <c r="W196" s="33"/>
      <c r="X196" s="60"/>
      <c r="Y196" s="59"/>
      <c r="Z196" s="33"/>
      <c r="AA196" s="60"/>
      <c r="AB196" s="84">
        <v>20</v>
      </c>
      <c r="AC196" s="85"/>
      <c r="AD196" s="86">
        <v>0</v>
      </c>
      <c r="AE196" s="59"/>
      <c r="AF196" s="33"/>
      <c r="AG196" s="60"/>
      <c r="AH196" s="59"/>
      <c r="AI196" s="33"/>
      <c r="AJ196" s="60"/>
      <c r="AK196" s="156">
        <v>20</v>
      </c>
      <c r="AL196" s="157"/>
      <c r="AM196" s="158">
        <v>38</v>
      </c>
      <c r="AN196" s="74">
        <v>12</v>
      </c>
      <c r="AO196" s="75"/>
      <c r="AP196" s="76">
        <v>56</v>
      </c>
      <c r="AQ196" s="59"/>
      <c r="AR196" s="33">
        <f>IF(COUNTBLANK(AQ196)=0,"-","")</f>
      </c>
      <c r="AS196" s="60"/>
      <c r="AT196" s="59"/>
      <c r="AU196" s="33">
        <f>IF(COUNTBLANK(AT196)=0,"-","")</f>
      </c>
      <c r="AV196" s="60"/>
      <c r="AW196" s="249">
        <f>COUNTIF(D197:AV197,$D$111)*$L$111+COUNTIF(D197:AV197,$D$112)*$L$112+COUNTIF(D197:AV197,$D$113)*$L$113+COUNTIF(D197:AV197,$D$114)</f>
        <v>10</v>
      </c>
      <c r="AX196" s="250"/>
      <c r="AY196" s="251"/>
      <c r="AZ196" s="249">
        <f>IF(OR(D197=$D$112,D197=$D$115),0,D196-F196)+IF(OR(G197=$D$112,G197=$D$115),0,G196-I196)+IF(OR(J197=$D$112,J197=$D$115),0,J196-L196)+IF(OR(M197=$D$112,M197=$D$115),0,M196-O196)+IF(OR(P197=$D$112,P197=$D$115),0,P196-R196)+IF(OR(S197=$D$112,S197=$D$115),0,S196-U196)+IF(OR(V197=$D$112,V197=$D$115),0,V196-X196)+IF(OR(Y197=$D$112,Y197=$D$115),0,Y196-AA196)+IF(OR(AB197=$D$112,AB197=$D$115),0,AB196-AD196)+IF(OR(AE197=$D$112,AE197=$D$115),0,AE196-AG196)+IF(OR(AH197=$D$112,AH197=$D$115),0,AH196-AJ196)+IF(OR(AK197=$D$112,AK197=$D$115),0,AK196-AM196)+IF(OR(AN197=$D$112,AN197=$D$115),0,AN196-AP196)+IF(OR(AQ197=$D$112,AQ197=$D$115),0,AQ196-AS196)+IF(OR(AT197=$D$112,AT197=$D$115),0,AT196-AV196)</f>
        <v>-122</v>
      </c>
      <c r="BA196" s="250"/>
      <c r="BB196" s="251"/>
      <c r="BC196" s="276">
        <f>(IF(OR(D197=$D$112,D197=$D$115),0,D196)+IF(OR(G197=$D$112,G197=$D$115),0,G196)+IF(OR(J197=$D$112,J197=$D$115),0,J196)+IF(OR(M197=$D$112,M197=$D$115),0,M196)+IF(OR(P197=$D$112,P197=$D$115),0,P196)+IF(OR(S197=$D$112,S197=$D$115),0,S196)+IF(OR(V197=$D$112,V197=$D$115),0,V196)+IF(OR(Y197=$D$112,Y197=$D$115),0,Y196)+IF(OR(AB197=$D$112,AB197=$D$115),0,AB196)+IF(OR(AE197=$D$112,AE197=$D$115),0,AE196)+IF(OR(AH197=$D$112,AH197=$D$115),0,AH196)+IF(OR(AK197=$D$112,AK197=$D$115),0,AK196)+IF(OR(AN197=$D$112,AN197=$D$115),0,AN196)+IF(OR(AQ197=$D$112,AQ197=$D$115),0,AQ196)+IF(OR(AT197=$D$112,AT197=$D$115),0,AT196))/(IF(OR(D197=$D$112,D197=$D$115),0,F196)+IF(OR(G197=$D$112,G197=$D$115),0,I196)+IF(OR(J197=$D$112,J197=$D$115),0,L196)+IF(OR(M197=$D$112,M197=$D$115),0,O196)+IF(OR(P197=$D$112,P197=$D$115),0,R196)+IF(OR(S197=$D$112,S197=$D$115),0,U196)+IF(OR(V197=$D$112,V197=$D$115),0,X196)+IF(OR(Y197=$D$112,Y197=$D$115),0,AA196)+IF(OR(AB197=$D$112,AB197=$D$115),0,AD196)+IF(OR(AE197=$D$112,AE197=$D$115),0,AG196)+IF(OR(AH197=$D$112,AH197=$D$115),0,AJ196)+IF(OR(AK197=$D$112,AK197=$D$115),0,AM196)+IF(OR(AN197=$D$112,AN197=$D$115),0,AP196)+IF(OR(AQ197=$D$112,AQ197=$D$115),0,AS196)+IF(OR(AT197=$D$112,AT197=$D$115),0,AV196))</f>
        <v>0.4019607843137255</v>
      </c>
      <c r="BD196" s="277"/>
      <c r="BE196" s="278"/>
      <c r="BF196" s="267">
        <f>_xlfn.RANK.EQ(AW196,$AW$181:$AY$219,0)</f>
        <v>7</v>
      </c>
      <c r="BG196" s="268"/>
      <c r="BH196" s="269"/>
      <c r="BI196">
        <v>6</v>
      </c>
    </row>
    <row r="197" spans="1:60" ht="13.5">
      <c r="A197" s="243"/>
      <c r="B197" s="244"/>
      <c r="C197" s="245"/>
      <c r="D197" s="36">
        <f>IF(AND(D196="",F196=""),"",IF(D196&gt;F196,IF(AND(D196=20,F196=0),$D$112,$D$111),IF(D196=F196,$D$113,IF(AND(D196=0,F196=20),$D$115,$D$114))))</f>
      </c>
      <c r="E197" s="36"/>
      <c r="F197" s="37"/>
      <c r="G197" s="87" t="str">
        <f>IF(AND(G196="",I196=""),"",IF(G196&gt;I196,IF(AND(G196=20,I196=0),$D$112,$D$111),IF(G196=I196,$D$113,IF(AND(G196=0,I196=20),$D$115,$D$114))))</f>
        <v>●</v>
      </c>
      <c r="H197" s="87"/>
      <c r="I197" s="88"/>
      <c r="J197" s="133" t="str">
        <f>IF(AND(J196="",L196=""),"",IF(J196&gt;L196,IF(AND(J196=20,L196=0),$D$112,$D$111),IF(J196=L196,$D$113,IF(AND(J196=0,L196=20),$D$115,$D$114))))</f>
        <v>×</v>
      </c>
      <c r="K197" s="133"/>
      <c r="L197" s="134"/>
      <c r="M197" s="78" t="str">
        <f>IF(AND(M196="",O196=""),"",IF(M196&gt;O196,IF(AND(M196=20,O196=0),$D$112,$D$111),IF(M196=O196,$D$113,IF(AND(M196=0,O196=20),$D$115,$D$114))))</f>
        <v>×</v>
      </c>
      <c r="N197" s="78"/>
      <c r="O197" s="79"/>
      <c r="P197" s="36">
        <f>IF(AND(P196="",R196=""),"",IF(P196&gt;R196,IF(AND(P196=20,R196=0),$D$112,$D$111),IF(P196=R196,$D$113,IF(AND(P196=0,R196=20),$D$115,$D$114))))</f>
      </c>
      <c r="Q197" s="36"/>
      <c r="R197" s="37"/>
      <c r="S197" s="36">
        <f>IF(AND(S196="",U196=""),"",IF(S196&gt;U196,IF(AND(S196=20,U196=0),$D$112,$D$111),IF(S196=U196,$D$113,IF(AND(S196=0,U196=20),$D$115,$D$114))))</f>
      </c>
      <c r="T197" s="36"/>
      <c r="U197" s="37"/>
      <c r="V197" s="36">
        <f>IF(AND(V196="",X196=""),"",IF(V196&gt;X196,IF(AND(V196=20,X196=0),$D$112,$D$111),IF(V196=X196,$D$113,IF(AND(V196=0,X196=20),$D$115,$D$114))))</f>
      </c>
      <c r="W197" s="36"/>
      <c r="X197" s="37"/>
      <c r="Y197" s="36">
        <f>IF(AND(Y196="",AA196=""),"",IF(Y196&gt;AA196,IF(AND(Y196=20,AA196=0),$D$112,$D$111),IF(Y196=AA196,$D$113,IF(AND(Y196=0,AA196=20),$D$115,$D$114))))</f>
      </c>
      <c r="Z197" s="36"/>
      <c r="AA197" s="37"/>
      <c r="AB197" s="87" t="str">
        <f>IF(AND(AB196="",AD196=""),"",IF(AB196&gt;AD196,IF(AND(AB196=20,AD196=0),$D$112,$D$111),IF(AB196=AD196,$D$113,IF(AND(AB196=0,AD196=20),$D$115,$D$114))))</f>
        <v>●</v>
      </c>
      <c r="AC197" s="87"/>
      <c r="AD197" s="88"/>
      <c r="AE197" s="36">
        <f>IF(AND(AE196="",AG196=""),"",IF(AE196&gt;AG196,IF(AND(AE196=20,AG196=0),$D$112,$D$111),IF(AE196=AG196,$D$113,IF(AND(AE196=0,AG196=20),$D$115,$D$114))))</f>
      </c>
      <c r="AF197" s="36"/>
      <c r="AG197" s="37"/>
      <c r="AH197" s="36">
        <f>IF(AND(AH196="",AJ196=""),"",IF(AH196&gt;AJ196,IF(AND(AH196=20,AJ196=0),$D$112,$D$111),IF(AH196=AJ196,$D$113,IF(AND(AH196=0,AJ196=20),$D$115,$D$114))))</f>
      </c>
      <c r="AI197" s="36"/>
      <c r="AJ197" s="37"/>
      <c r="AK197" s="160" t="str">
        <f>IF(AND(AK196="",AM196=""),"",IF(AK196&gt;AM196,IF(AND(AK196=20,AM196=0),$D$112,$D$111),IF(AK196=AM196,$D$113,IF(AND(AK196=0,AM196=20),$D$115,$D$114))))</f>
        <v>×</v>
      </c>
      <c r="AL197" s="160"/>
      <c r="AM197" s="161"/>
      <c r="AN197" s="78" t="str">
        <f>IF(AND(AN196="",AP196=""),"",IF(AN196&gt;AP196,IF(AND(AN196=20,AP196=0),$D$112,$D$111),IF(AN196=AP196,$D$113,IF(AND(AN196=0,AP196=20),$D$115,$D$114))))</f>
        <v>×</v>
      </c>
      <c r="AO197" s="78"/>
      <c r="AP197" s="79"/>
      <c r="AQ197" s="36">
        <f>IF(AND(AQ196="",AS196=""),"",IF(AQ196&gt;AS196,IF(AND(AQ196=20,AS196=0),$D$112,$D$111),IF(AQ196=AS196,$D$113,IF(AND(AQ196=0,AS196=20),$D$115,$D$114))))</f>
      </c>
      <c r="AR197" s="36"/>
      <c r="AS197" s="37"/>
      <c r="AT197" s="36">
        <f>IF(AND(AT196="",AV196=""),"",IF(AT196&gt;AV196,IF(AND(AT196=20,AV196=0),$D$112,$D$111),IF(AT196=AV196,$D$113,IF(AND(AT196=0,AV196=20),$D$115,$D$114))))</f>
      </c>
      <c r="AU197" s="36"/>
      <c r="AV197" s="37"/>
      <c r="AW197" s="252"/>
      <c r="AX197" s="253"/>
      <c r="AY197" s="254"/>
      <c r="AZ197" s="252"/>
      <c r="BA197" s="253"/>
      <c r="BB197" s="254"/>
      <c r="BC197" s="279"/>
      <c r="BD197" s="280"/>
      <c r="BE197" s="281"/>
      <c r="BF197" s="270"/>
      <c r="BG197" s="271"/>
      <c r="BH197" s="272"/>
    </row>
    <row r="198" spans="1:60" ht="13.5">
      <c r="A198" s="246"/>
      <c r="B198" s="247"/>
      <c r="C198" s="248"/>
      <c r="D198" s="42"/>
      <c r="E198" s="42"/>
      <c r="F198" s="43"/>
      <c r="G198" s="89"/>
      <c r="H198" s="90"/>
      <c r="I198" s="91"/>
      <c r="J198" s="138"/>
      <c r="K198" s="139"/>
      <c r="L198" s="140"/>
      <c r="M198" s="80"/>
      <c r="N198" s="81"/>
      <c r="O198" s="82"/>
      <c r="P198" s="38"/>
      <c r="Q198" s="39"/>
      <c r="R198" s="47"/>
      <c r="S198" s="48"/>
      <c r="T198" s="49"/>
      <c r="U198" s="47"/>
      <c r="V198" s="48"/>
      <c r="W198" s="49"/>
      <c r="X198" s="47"/>
      <c r="Y198" s="48"/>
      <c r="Z198" s="49"/>
      <c r="AA198" s="47"/>
      <c r="AB198" s="92"/>
      <c r="AC198" s="93"/>
      <c r="AD198" s="96"/>
      <c r="AE198" s="38"/>
      <c r="AF198" s="39"/>
      <c r="AG198" s="40"/>
      <c r="AH198" s="38"/>
      <c r="AI198" s="39"/>
      <c r="AJ198" s="40"/>
      <c r="AK198" s="162"/>
      <c r="AL198" s="163"/>
      <c r="AM198" s="164"/>
      <c r="AN198" s="80"/>
      <c r="AO198" s="81"/>
      <c r="AP198" s="82"/>
      <c r="AQ198" s="38"/>
      <c r="AR198" s="39"/>
      <c r="AS198" s="40"/>
      <c r="AT198" s="38"/>
      <c r="AU198" s="39"/>
      <c r="AV198" s="40"/>
      <c r="AW198" s="255"/>
      <c r="AX198" s="256"/>
      <c r="AY198" s="257"/>
      <c r="AZ198" s="255"/>
      <c r="BA198" s="256"/>
      <c r="BB198" s="257"/>
      <c r="BC198" s="282"/>
      <c r="BD198" s="283"/>
      <c r="BE198" s="284"/>
      <c r="BF198" s="273"/>
      <c r="BG198" s="274"/>
      <c r="BH198" s="275"/>
    </row>
    <row r="199" spans="1:61" ht="13.5">
      <c r="A199" s="240" t="s">
        <v>177</v>
      </c>
      <c r="B199" s="241"/>
      <c r="C199" s="242"/>
      <c r="D199" s="84">
        <v>0</v>
      </c>
      <c r="E199" s="85"/>
      <c r="F199" s="86">
        <v>20</v>
      </c>
      <c r="G199" s="74">
        <v>0</v>
      </c>
      <c r="H199" s="75"/>
      <c r="I199" s="76">
        <v>0</v>
      </c>
      <c r="J199" s="84">
        <v>0</v>
      </c>
      <c r="K199" s="85"/>
      <c r="L199" s="86">
        <v>20</v>
      </c>
      <c r="M199" s="59"/>
      <c r="N199" s="33"/>
      <c r="O199" s="60"/>
      <c r="P199" s="74">
        <v>0</v>
      </c>
      <c r="Q199" s="75"/>
      <c r="R199" s="76">
        <v>20</v>
      </c>
      <c r="S199" s="59"/>
      <c r="T199" s="33"/>
      <c r="U199" s="60"/>
      <c r="V199" s="52"/>
      <c r="W199" s="53"/>
      <c r="X199" s="51"/>
      <c r="Y199" s="208">
        <v>0</v>
      </c>
      <c r="Z199" s="209"/>
      <c r="AA199" s="210">
        <v>20</v>
      </c>
      <c r="AB199" s="59"/>
      <c r="AC199" s="33"/>
      <c r="AD199" s="60"/>
      <c r="AE199" s="173">
        <v>0</v>
      </c>
      <c r="AF199" s="174"/>
      <c r="AG199" s="175">
        <v>20</v>
      </c>
      <c r="AH199" s="59"/>
      <c r="AI199" s="33"/>
      <c r="AJ199" s="60"/>
      <c r="AK199" s="59"/>
      <c r="AL199" s="33"/>
      <c r="AM199" s="60"/>
      <c r="AN199" s="59"/>
      <c r="AO199" s="33"/>
      <c r="AP199" s="60"/>
      <c r="AQ199" s="59"/>
      <c r="AR199" s="33">
        <f>IF(COUNTBLANK(AQ199)=0,"-","")</f>
      </c>
      <c r="AS199" s="60"/>
      <c r="AT199" s="59"/>
      <c r="AU199" s="33">
        <f>IF(COUNTBLANK(AT199)=0,"-","")</f>
      </c>
      <c r="AV199" s="60"/>
      <c r="AW199" s="249">
        <f>COUNTIF(D200:AV200,$D$111)*$L$111+COUNTIF(D200:AV200,$D$112)*$L$112+COUNTIF(D200:AV200,$D$113)*$L$113+COUNTIF(D200:AV200,$D$114)</f>
        <v>2</v>
      </c>
      <c r="AX199" s="250"/>
      <c r="AY199" s="251"/>
      <c r="AZ199" s="249">
        <f>IF(OR(D200=$D$112,D200=$D$115),0,D199-F199)+IF(OR(G200=$D$112,G200=$D$115),0,G199-I199)+IF(OR(J200=$D$112,J200=$D$115),0,J199-L199)+IF(OR(M200=$D$112,M200=$D$115),0,M199-O199)+IF(OR(P200=$D$112,P200=$D$115),0,P199-R199)+IF(OR(S200=$D$112,S200=$D$115),0,S199-U199)+IF(OR(V200=$D$112,V200=$D$115),0,V199-X199)+IF(OR(Y200=$D$112,Y200=$D$115),0,Y199-AA199)+IF(OR(AB200=$D$112,AB200=$D$115),0,AB199-AD199)+IF(OR(AE200=$D$112,AE200=$D$115),0,AE199-AG199)+IF(OR(AH200=$D$112,AH200=$D$115),0,AH199-AJ199)+IF(OR(AK200=$D$112,AK200=$D$115),0,AK199-AM199)+IF(OR(AN200=$D$112,AN200=$D$115),0,AN199-AP199)+IF(OR(AQ200=$D$112,AQ200=$D$115),0,AQ199-AS199)+IF(OR(AT200=$D$112,AT200=$D$115),0,AT199-AV199)</f>
        <v>0</v>
      </c>
      <c r="BA199" s="250"/>
      <c r="BB199" s="251"/>
      <c r="BC199" s="276" t="e">
        <f>(IF(OR(D200=$D$112,D200=$D$115),0,D199)+IF(OR(G200=$D$112,G200=$D$115),0,G199)+IF(OR(J200=$D$112,J200=$D$115),0,J199)+IF(OR(M200=$D$112,M200=$D$115),0,M199)+IF(OR(P200=$D$112,P200=$D$115),0,P199)+IF(OR(S200=$D$112,S200=$D$115),0,S199)+IF(OR(V200=$D$112,V200=$D$115),0,V199)+IF(OR(Y200=$D$112,Y200=$D$115),0,Y199)+IF(OR(AB200=$D$112,AB200=$D$115),0,AB199)+IF(OR(AE200=$D$112,AE200=$D$115),0,AE199)+IF(OR(AH200=$D$112,AH200=$D$115),0,AH199)+IF(OR(AK200=$D$112,AK200=$D$115),0,AK199)+IF(OR(AN200=$D$112,AN200=$D$115),0,AN199)+IF(OR(AQ200=$D$112,AQ200=$D$115),0,AQ199)+IF(OR(AT200=$D$112,AT200=$D$115),0,AT199))/(IF(OR(D200=$D$112,D200=$D$115),0,F199)+IF(OR(G200=$D$112,G200=$D$115),0,I199)+IF(OR(J200=$D$112,J200=$D$115),0,L199)+IF(OR(M200=$D$112,M200=$D$115),0,O199)+IF(OR(P200=$D$112,P200=$D$115),0,R199)+IF(OR(S200=$D$112,S200=$D$115),0,U199)+IF(OR(V200=$D$112,V200=$D$115),0,X199)+IF(OR(Y200=$D$112,Y200=$D$115),0,AA199)+IF(OR(AB200=$D$112,AB200=$D$115),0,AD199)+IF(OR(AE200=$D$112,AE200=$D$115),0,AG199)+IF(OR(AH200=$D$112,AH200=$D$115),0,AJ199)+IF(OR(AK200=$D$112,AK200=$D$115),0,AM199)+IF(OR(AN200=$D$112,AN200=$D$115),0,AP199)+IF(OR(AQ200=$D$112,AQ200=$D$115),0,AS199)+IF(OR(AT200=$D$112,AT200=$D$115),0,AV199))</f>
        <v>#DIV/0!</v>
      </c>
      <c r="BD199" s="277"/>
      <c r="BE199" s="278"/>
      <c r="BF199" s="267">
        <f>_xlfn.RANK.EQ(AW199,$AW$181:$AY$219,0)</f>
        <v>12</v>
      </c>
      <c r="BG199" s="268"/>
      <c r="BH199" s="269"/>
      <c r="BI199">
        <v>6</v>
      </c>
    </row>
    <row r="200" spans="1:60" ht="13.5">
      <c r="A200" s="243"/>
      <c r="B200" s="244"/>
      <c r="C200" s="245"/>
      <c r="D200" s="87" t="str">
        <f>IF(AND(D199="",F199=""),"",IF(D199&gt;F199,IF(AND(D199=20,F199=0),$D$112,$D$111),IF(D199=F199,$D$113,IF(AND(D199=0,F199=20),$D$115,$D$114))))</f>
        <v>▲</v>
      </c>
      <c r="E200" s="87"/>
      <c r="F200" s="88"/>
      <c r="G200" s="78" t="str">
        <f>IF(AND(G199="",I199=""),"",IF(G199&gt;I199,IF(AND(G199=20,I199=0),$D$112,$D$111),IF(G199=I199,$D$113,IF(AND(G199=0,I199=20),$D$115,$D$114))))</f>
        <v>△</v>
      </c>
      <c r="H200" s="78"/>
      <c r="I200" s="79"/>
      <c r="J200" s="87" t="str">
        <f>IF(AND(J199="",L199=""),"",IF(J199&gt;L199,IF(AND(J199=20,L199=0),$D$112,$D$111),IF(J199=L199,$D$113,IF(AND(J199=0,L199=20),$D$115,$D$114))))</f>
        <v>▲</v>
      </c>
      <c r="K200" s="87"/>
      <c r="L200" s="88"/>
      <c r="M200" s="36">
        <f>IF(AND(M199="",O199=""),"",IF(M199&gt;O199,IF(AND(M199=20,O199=0),$D$112,$D$111),IF(M199=O199,$D$113,IF(AND(M199=0,O199=20),$D$115,$D$114))))</f>
      </c>
      <c r="N200" s="36"/>
      <c r="O200" s="37"/>
      <c r="P200" s="78" t="str">
        <f>IF(AND(P199="",R199=""),"",IF(P199&gt;R199,IF(AND(P199=20,R199=0),$D$112,$D$111),IF(P199=R199,$D$113,IF(AND(P199=0,R199=20),$D$115,$D$114))))</f>
        <v>▲</v>
      </c>
      <c r="Q200" s="78"/>
      <c r="R200" s="79"/>
      <c r="S200" s="36">
        <f>IF(AND(S199="",U199=""),"",IF(S199&gt;U199,IF(AND(S199=20,U199=0),$D$112,$D$111),IF(S199=U199,$D$113,IF(AND(S199=0,U199=20),$D$115,$D$114))))</f>
      </c>
      <c r="T200" s="36"/>
      <c r="U200" s="37"/>
      <c r="V200" s="36">
        <f>IF(AND(V199="",X199=""),"",IF(V199&gt;X199,IF(AND(V199=20,X199=0),$D$112,$D$111),IF(V199=X199,$D$113,IF(AND(V199=0,X199=20),$D$115,$D$114))))</f>
      </c>
      <c r="W200" s="36"/>
      <c r="X200" s="37"/>
      <c r="Y200" s="211" t="str">
        <f>IF(AND(Y199="",AA199=""),"",IF(Y199&gt;AA199,IF(AND(Y199=20,AA199=0),$D$112,$D$111),IF(Y199=AA199,$D$113,IF(AND(Y199=0,AA199=20),$D$115,$D$114))))</f>
        <v>▲</v>
      </c>
      <c r="Z200" s="211"/>
      <c r="AA200" s="212"/>
      <c r="AB200" s="36">
        <f>IF(AND(AB199="",AD199=""),"",IF(AB199&gt;AD199,IF(AND(AB199=20,AD199=0),$D$112,$D$111),IF(AB199=AD199,$D$113,IF(AND(AB199=0,AD199=20),$D$115,$D$114))))</f>
      </c>
      <c r="AC200" s="36"/>
      <c r="AD200" s="37"/>
      <c r="AE200" s="176" t="str">
        <f>IF(AND(AE199="",AG199=""),"",IF(AE199&gt;AG199,IF(AND(AE199=20,AG199=0),$D$112,$D$111),IF(AE199=AG199,$D$113,IF(AND(AE199=0,AG199=20),$D$115,$D$114))))</f>
        <v>▲</v>
      </c>
      <c r="AF200" s="176"/>
      <c r="AG200" s="177"/>
      <c r="AH200" s="36">
        <f>IF(AND(AH199="",AJ199=""),"",IF(AH199&gt;AJ199,IF(AND(AH199=20,AJ199=0),$D$112,$D$111),IF(AH199=AJ199,$D$113,IF(AND(AH199=0,AJ199=20),$D$115,$D$114))))</f>
      </c>
      <c r="AI200" s="36"/>
      <c r="AJ200" s="37"/>
      <c r="AK200" s="36">
        <f>IF(AND(AK199="",AM199=""),"",IF(AK199&gt;AM199,IF(AND(AK199=20,AM199=0),$D$112,$D$111),IF(AK199=AM199,$D$113,IF(AND(AK199=0,AM199=20),$D$115,$D$114))))</f>
      </c>
      <c r="AL200" s="36"/>
      <c r="AM200" s="37"/>
      <c r="AN200" s="36">
        <f>IF(AND(AN199="",AP199=""),"",IF(AN199&gt;AP199,IF(AND(AN199=20,AP199=0),$D$112,$D$111),IF(AN199=AP199,$D$113,IF(AND(AN199=0,AP199=20),$D$115,$D$114))))</f>
      </c>
      <c r="AO200" s="36"/>
      <c r="AP200" s="37"/>
      <c r="AQ200" s="36">
        <f>IF(AND(AQ199="",AS199=""),"",IF(AQ199&gt;AS199,IF(AND(AQ199=20,AS199=0),$D$112,$D$111),IF(AQ199=AS199,$D$113,IF(AND(AQ199=0,AS199=20),$D$115,$D$114))))</f>
      </c>
      <c r="AR200" s="36"/>
      <c r="AS200" s="37"/>
      <c r="AT200" s="36">
        <f>IF(AND(AT199="",AV199=""),"",IF(AT199&gt;AV199,IF(AND(AT199=20,AV199=0),$D$112,$D$111),IF(AT199=AV199,$D$113,IF(AND(AT199=0,AV199=20),$D$115,$D$114))))</f>
      </c>
      <c r="AU200" s="36"/>
      <c r="AV200" s="37"/>
      <c r="AW200" s="252"/>
      <c r="AX200" s="253"/>
      <c r="AY200" s="254"/>
      <c r="AZ200" s="252"/>
      <c r="BA200" s="253"/>
      <c r="BB200" s="254"/>
      <c r="BC200" s="279"/>
      <c r="BD200" s="280"/>
      <c r="BE200" s="281"/>
      <c r="BF200" s="270"/>
      <c r="BG200" s="271"/>
      <c r="BH200" s="272"/>
    </row>
    <row r="201" spans="1:60" ht="13.5">
      <c r="A201" s="246"/>
      <c r="B201" s="247"/>
      <c r="C201" s="248"/>
      <c r="D201" s="90"/>
      <c r="E201" s="90"/>
      <c r="F201" s="91"/>
      <c r="G201" s="80"/>
      <c r="H201" s="81"/>
      <c r="I201" s="82"/>
      <c r="J201" s="89"/>
      <c r="K201" s="90"/>
      <c r="L201" s="91"/>
      <c r="M201" s="41"/>
      <c r="N201" s="42"/>
      <c r="O201" s="43"/>
      <c r="P201" s="80"/>
      <c r="Q201" s="81"/>
      <c r="R201" s="109"/>
      <c r="S201" s="48"/>
      <c r="T201" s="49"/>
      <c r="U201" s="47"/>
      <c r="V201" s="48"/>
      <c r="W201" s="49"/>
      <c r="X201" s="47"/>
      <c r="Y201" s="216"/>
      <c r="Z201" s="217"/>
      <c r="AA201" s="218"/>
      <c r="AB201" s="48"/>
      <c r="AC201" s="49"/>
      <c r="AD201" s="50"/>
      <c r="AE201" s="181"/>
      <c r="AF201" s="182"/>
      <c r="AG201" s="183"/>
      <c r="AH201" s="38"/>
      <c r="AI201" s="39"/>
      <c r="AJ201" s="40"/>
      <c r="AK201" s="38"/>
      <c r="AL201" s="39"/>
      <c r="AM201" s="40"/>
      <c r="AN201" s="38"/>
      <c r="AO201" s="39"/>
      <c r="AP201" s="40"/>
      <c r="AQ201" s="38"/>
      <c r="AR201" s="39"/>
      <c r="AS201" s="40"/>
      <c r="AT201" s="38"/>
      <c r="AU201" s="39"/>
      <c r="AV201" s="40"/>
      <c r="AW201" s="255"/>
      <c r="AX201" s="256"/>
      <c r="AY201" s="257"/>
      <c r="AZ201" s="255"/>
      <c r="BA201" s="256"/>
      <c r="BB201" s="257"/>
      <c r="BC201" s="282"/>
      <c r="BD201" s="283"/>
      <c r="BE201" s="284"/>
      <c r="BF201" s="273"/>
      <c r="BG201" s="274"/>
      <c r="BH201" s="275"/>
    </row>
    <row r="202" spans="1:61" ht="13.5">
      <c r="A202" s="240" t="s">
        <v>179</v>
      </c>
      <c r="B202" s="241"/>
      <c r="C202" s="242"/>
      <c r="D202" s="74">
        <v>21</v>
      </c>
      <c r="E202" s="75"/>
      <c r="F202" s="76">
        <v>55</v>
      </c>
      <c r="G202" s="59"/>
      <c r="H202" s="33"/>
      <c r="I202" s="60"/>
      <c r="J202" s="59"/>
      <c r="K202" s="33"/>
      <c r="L202" s="60"/>
      <c r="M202" s="59"/>
      <c r="N202" s="33"/>
      <c r="O202" s="60"/>
      <c r="P202" s="173">
        <v>20</v>
      </c>
      <c r="Q202" s="174"/>
      <c r="R202" s="175">
        <v>40</v>
      </c>
      <c r="S202" s="59"/>
      <c r="T202" s="33"/>
      <c r="U202" s="60"/>
      <c r="V202" s="208">
        <v>20</v>
      </c>
      <c r="W202" s="209"/>
      <c r="X202" s="210">
        <v>0</v>
      </c>
      <c r="Y202" s="52"/>
      <c r="Z202" s="53"/>
      <c r="AA202" s="51"/>
      <c r="AB202" s="74">
        <v>20</v>
      </c>
      <c r="AC202" s="75"/>
      <c r="AD202" s="76">
        <v>0</v>
      </c>
      <c r="AE202" s="99">
        <v>18</v>
      </c>
      <c r="AF202" s="100"/>
      <c r="AG202" s="101">
        <v>42</v>
      </c>
      <c r="AH202" s="59"/>
      <c r="AI202" s="33"/>
      <c r="AJ202" s="60"/>
      <c r="AK202" s="59"/>
      <c r="AL202" s="33"/>
      <c r="AM202" s="60"/>
      <c r="AN202" s="156">
        <v>27</v>
      </c>
      <c r="AO202" s="157"/>
      <c r="AP202" s="158">
        <v>28</v>
      </c>
      <c r="AQ202" s="59"/>
      <c r="AR202" s="33"/>
      <c r="AS202" s="60"/>
      <c r="AT202" s="59"/>
      <c r="AU202" s="33"/>
      <c r="AV202" s="60"/>
      <c r="AW202" s="249">
        <f>COUNTIF(D203:AV203,$D$111)*$L$111+COUNTIF(D203:AV203,$D$112)*$L$112+COUNTIF(D203:AV203,$D$113)*$L$113+COUNTIF(D203:AV203,$D$114)</f>
        <v>10</v>
      </c>
      <c r="AX202" s="250"/>
      <c r="AY202" s="251"/>
      <c r="AZ202" s="249">
        <f>IF(OR(D203=$D$112,D203=$D$115),0,D202-F202)+IF(OR(G203=$D$112,G203=$D$115),0,G202-I202)+IF(OR(J203=$D$112,J203=$D$115),0,J202-L202)+IF(OR(M203=$D$112,M203=$D$115),0,M202-O202)+IF(OR(P203=$D$112,P203=$D$115),0,P202-R202)+IF(OR(S203=$D$112,S203=$D$115),0,S202-U202)+IF(OR(V203=$D$112,V203=$D$115),0,V202-X202)+IF(OR(Y203=$D$112,Y203=$D$115),0,Y202-AA202)+IF(OR(AB203=$D$112,AB203=$D$115),0,AB202-AD202)+IF(OR(AE203=$D$112,AE203=$D$115),0,AE202-AG202)+IF(OR(AH203=$D$112,AH203=$D$115),0,AH202-AJ202)+IF(OR(AK203=$D$112,AK203=$D$115),0,AK202-AM202)+IF(OR(AN203=$D$112,AN203=$D$115),0,AN202-AP202)+IF(OR(AQ203=$D$112,AQ203=$D$115),0,AQ202-AS202)+IF(OR(AT203=$D$112,AT203=$D$115),0,AT202-AV202)</f>
        <v>-79</v>
      </c>
      <c r="BA202" s="250"/>
      <c r="BB202" s="251"/>
      <c r="BC202" s="276">
        <f>(IF(OR(D203=$D$112,D203=$D$115),0,D202)+IF(OR(G203=$D$112,G203=$D$115),0,G202)+IF(OR(J203=$D$112,J203=$D$115),0,J202)+IF(OR(M203=$D$112,M203=$D$115),0,M202)+IF(OR(P203=$D$112,P203=$D$115),0,P202)+IF(OR(S203=$D$112,S203=$D$115),0,S202)+IF(OR(V203=$D$112,V203=$D$115),0,V202)+IF(OR(Y203=$D$112,Y203=$D$115),0,Y202)+IF(OR(AB203=$D$112,AB203=$D$115),0,AB202)+IF(OR(AE203=$D$112,AE203=$D$115),0,AE202)+IF(OR(AH203=$D$112,AH203=$D$115),0,AH202)+IF(OR(AK203=$D$112,AK203=$D$115),0,AK202)+IF(OR(AN203=$D$112,AN203=$D$115),0,AN202)+IF(OR(AQ203=$D$112,AQ203=$D$115),0,AQ202)+IF(OR(AT203=$D$112,AT203=$D$115),0,AT202))/(IF(OR(D203=$D$112,D203=$D$115),0,F202)+IF(OR(G203=$D$112,G203=$D$115),0,I202)+IF(OR(J203=$D$112,J203=$D$115),0,L202)+IF(OR(M203=$D$112,M203=$D$115),0,O202)+IF(OR(P203=$D$112,P203=$D$115),0,R202)+IF(OR(S203=$D$112,S203=$D$115),0,U202)+IF(OR(V203=$D$112,V203=$D$115),0,X202)+IF(OR(Y203=$D$112,Y203=$D$115),0,AA202)+IF(OR(AB203=$D$112,AB203=$D$115),0,AD202)+IF(OR(AE203=$D$112,AE203=$D$115),0,AG202)+IF(OR(AH203=$D$112,AH203=$D$115),0,AJ202)+IF(OR(AK203=$D$112,AK203=$D$115),0,AM202)+IF(OR(AN203=$D$112,AN203=$D$115),0,AP202)+IF(OR(AQ203=$D$112,AQ203=$D$115),0,AS202)+IF(OR(AT203=$D$112,AT203=$D$115),0,AV202))</f>
        <v>0.5212121212121212</v>
      </c>
      <c r="BD202" s="277"/>
      <c r="BE202" s="278"/>
      <c r="BF202" s="267">
        <f>_xlfn.RANK.EQ(AW202,$AW$181:$AY$219,0)</f>
        <v>7</v>
      </c>
      <c r="BG202" s="268"/>
      <c r="BH202" s="269"/>
      <c r="BI202">
        <v>6</v>
      </c>
    </row>
    <row r="203" spans="1:60" ht="13.5">
      <c r="A203" s="243"/>
      <c r="B203" s="244"/>
      <c r="C203" s="245"/>
      <c r="D203" s="78" t="str">
        <f>IF(AND(D202="",F202=""),"",IF(D202&gt;F202,IF(AND(D202=20,F202=0),$D$112,$D$111),IF(D202=F202,$D$113,IF(AND(D202=0,F202=20),$D$115,$D$114))))</f>
        <v>×</v>
      </c>
      <c r="E203" s="78"/>
      <c r="F203" s="79"/>
      <c r="G203" s="36">
        <f>IF(AND(G202="",I202=""),"",IF(G202&gt;I202,IF(AND(G202=20,I202=0),$D$112,$D$111),IF(G202=I202,$D$113,IF(AND(G202=0,I202=20),$D$115,$D$114))))</f>
      </c>
      <c r="H203" s="36"/>
      <c r="I203" s="37"/>
      <c r="J203" s="36">
        <f>IF(AND(J202="",L202=""),"",IF(J202&gt;L202,IF(AND(J202=20,L202=0),$D$112,$D$111),IF(J202=L202,$D$113,IF(AND(J202=0,L202=20),$D$115,$D$114))))</f>
      </c>
      <c r="K203" s="36"/>
      <c r="L203" s="37"/>
      <c r="M203" s="36">
        <f>IF(AND(M202="",O202=""),"",IF(M202&gt;O202,IF(AND(M202=20,O202=0),$D$112,$D$111),IF(M202=O202,$D$113,IF(AND(M202=0,O202=20),$D$115,$D$114))))</f>
      </c>
      <c r="N203" s="36"/>
      <c r="O203" s="37"/>
      <c r="P203" s="176" t="str">
        <f>IF(AND(P202="",R202=""),"",IF(P202&gt;R202,IF(AND(P202=20,R202=0),$D$112,$D$111),IF(P202=R202,$D$113,IF(AND(P202=0,R202=20),$D$115,$D$114))))</f>
        <v>×</v>
      </c>
      <c r="Q203" s="176"/>
      <c r="R203" s="177"/>
      <c r="S203" s="36">
        <f>IF(AND(S202="",U202=""),"",IF(S202&gt;U202,IF(AND(S202=20,U202=0),$D$112,$D$111),IF(S202=U202,$D$113,IF(AND(S202=0,U202=20),$D$115,$D$114))))</f>
      </c>
      <c r="T203" s="36"/>
      <c r="U203" s="37"/>
      <c r="V203" s="211" t="str">
        <f>IF(AND(V202="",X202=""),"",IF(V202&gt;X202,IF(AND(V202=20,X202=0),$D$112,$D$111),IF(V202=X202,$D$113,IF(AND(V202=0,X202=20),$D$115,$D$114))))</f>
        <v>●</v>
      </c>
      <c r="W203" s="211"/>
      <c r="X203" s="212"/>
      <c r="Y203" s="36">
        <f>IF(AND(Y202="",AA202=""),"",IF(Y202&gt;AA202,IF(AND(Y202=20,AA202=0),$D$112,$D$111),IF(Y202=AA202,$D$113,IF(AND(Y202=0,AA202=20),$D$115,$D$114))))</f>
      </c>
      <c r="Z203" s="36"/>
      <c r="AA203" s="37"/>
      <c r="AB203" s="78" t="str">
        <f>IF(AND(AB202="",AD202=""),"",IF(AB202&gt;AD202,IF(AND(AB202=20,AD202=0),$D$112,$D$111),IF(AB202=AD202,$D$113,IF(AND(AB202=0,AD202=20),$D$115,$D$114))))</f>
        <v>●</v>
      </c>
      <c r="AC203" s="78"/>
      <c r="AD203" s="79"/>
      <c r="AE203" s="102" t="str">
        <f>IF(AND(AE202="",AG202=""),"",IF(AE202&gt;AG202,IF(AND(AE202=20,AG202=0),$D$112,$D$111),IF(AE202=AG202,$D$113,IF(AND(AE202=0,AG202=20),$D$115,$D$114))))</f>
        <v>×</v>
      </c>
      <c r="AF203" s="102"/>
      <c r="AG203" s="103"/>
      <c r="AH203" s="36">
        <f>IF(AND(AH202="",AJ202=""),"",IF(AH202&gt;AJ202,IF(AND(AH202=20,AJ202=0),$D$112,$D$111),IF(AH202=AJ202,$D$113,IF(AND(AH202=0,AJ202=20),$D$115,$D$114))))</f>
      </c>
      <c r="AI203" s="36"/>
      <c r="AJ203" s="37"/>
      <c r="AK203" s="36">
        <f>IF(AND(AK202="",AM202=""),"",IF(AK202&gt;AM202,IF(AND(AK202=20,AM202=0),$D$112,$D$111),IF(AK202=AM202,$D$113,IF(AND(AK202=0,AM202=20),$D$115,$D$114))))</f>
      </c>
      <c r="AL203" s="36"/>
      <c r="AM203" s="37"/>
      <c r="AN203" s="160" t="str">
        <f>IF(AND(AN202="",AP202=""),"",IF(AN202&gt;AP202,IF(AND(AN202=20,AP202=0),$D$112,$D$111),IF(AN202=AP202,$D$113,IF(AND(AN202=0,AP202=20),$D$115,$D$114))))</f>
        <v>×</v>
      </c>
      <c r="AO203" s="160"/>
      <c r="AP203" s="161"/>
      <c r="AQ203" s="36">
        <f>IF(AND(AQ202="",AS202=""),"",IF(AQ202&gt;AS202,IF(AND(AQ202=20,AS202=0),$D$112,$D$111),IF(AQ202=AS202,$D$113,IF(AND(AQ202=0,AS202=20),$D$115,$D$114))))</f>
      </c>
      <c r="AR203" s="36"/>
      <c r="AS203" s="37"/>
      <c r="AT203" s="36">
        <f>IF(AND(AT202="",AV202=""),"",IF(AT202&gt;AV202,IF(AND(AT202=20,AV202=0),$D$112,$D$111),IF(AT202=AV202,$D$113,IF(AND(AT202=0,AV202=20),$D$115,$D$114))))</f>
      </c>
      <c r="AU203" s="36"/>
      <c r="AV203" s="37"/>
      <c r="AW203" s="252"/>
      <c r="AX203" s="253"/>
      <c r="AY203" s="254"/>
      <c r="AZ203" s="252"/>
      <c r="BA203" s="253"/>
      <c r="BB203" s="254"/>
      <c r="BC203" s="279"/>
      <c r="BD203" s="280"/>
      <c r="BE203" s="281"/>
      <c r="BF203" s="270"/>
      <c r="BG203" s="271"/>
      <c r="BH203" s="272"/>
    </row>
    <row r="204" spans="1:60" ht="13.5">
      <c r="A204" s="246"/>
      <c r="B204" s="247"/>
      <c r="C204" s="248"/>
      <c r="D204" s="81"/>
      <c r="E204" s="81"/>
      <c r="F204" s="82"/>
      <c r="G204" s="41"/>
      <c r="H204" s="42"/>
      <c r="I204" s="43"/>
      <c r="J204" s="41"/>
      <c r="K204" s="42"/>
      <c r="L204" s="43"/>
      <c r="M204" s="41"/>
      <c r="N204" s="42"/>
      <c r="O204" s="43"/>
      <c r="P204" s="181"/>
      <c r="Q204" s="182"/>
      <c r="R204" s="180"/>
      <c r="S204" s="48"/>
      <c r="T204" s="49"/>
      <c r="U204" s="47"/>
      <c r="V204" s="216"/>
      <c r="W204" s="217"/>
      <c r="X204" s="218"/>
      <c r="Y204" s="48"/>
      <c r="Z204" s="49"/>
      <c r="AA204" s="47"/>
      <c r="AB204" s="107"/>
      <c r="AC204" s="108"/>
      <c r="AD204" s="110"/>
      <c r="AE204" s="104"/>
      <c r="AF204" s="105"/>
      <c r="AG204" s="106"/>
      <c r="AH204" s="38"/>
      <c r="AI204" s="39"/>
      <c r="AJ204" s="40"/>
      <c r="AK204" s="38"/>
      <c r="AL204" s="39"/>
      <c r="AM204" s="40"/>
      <c r="AN204" s="162"/>
      <c r="AO204" s="163"/>
      <c r="AP204" s="164"/>
      <c r="AQ204" s="38"/>
      <c r="AR204" s="39"/>
      <c r="AS204" s="40"/>
      <c r="AT204" s="38"/>
      <c r="AU204" s="39"/>
      <c r="AV204" s="40"/>
      <c r="AW204" s="255"/>
      <c r="AX204" s="256"/>
      <c r="AY204" s="257"/>
      <c r="AZ204" s="255"/>
      <c r="BA204" s="256"/>
      <c r="BB204" s="257"/>
      <c r="BC204" s="282"/>
      <c r="BD204" s="283"/>
      <c r="BE204" s="284"/>
      <c r="BF204" s="273"/>
      <c r="BG204" s="274"/>
      <c r="BH204" s="275"/>
    </row>
    <row r="205" spans="1:61" ht="13.5">
      <c r="A205" s="240" t="s">
        <v>171</v>
      </c>
      <c r="B205" s="241"/>
      <c r="C205" s="242"/>
      <c r="D205" s="74">
        <v>0</v>
      </c>
      <c r="E205" s="75"/>
      <c r="F205" s="76">
        <v>20</v>
      </c>
      <c r="G205" s="84">
        <v>0</v>
      </c>
      <c r="H205" s="85"/>
      <c r="I205" s="86">
        <v>0</v>
      </c>
      <c r="J205" s="59"/>
      <c r="K205" s="33"/>
      <c r="L205" s="60"/>
      <c r="M205" s="144">
        <v>0</v>
      </c>
      <c r="N205" s="145"/>
      <c r="O205" s="146">
        <v>20</v>
      </c>
      <c r="P205" s="59"/>
      <c r="Q205" s="33"/>
      <c r="R205" s="60"/>
      <c r="S205" s="84">
        <v>0</v>
      </c>
      <c r="T205" s="85"/>
      <c r="U205" s="86">
        <v>20</v>
      </c>
      <c r="V205" s="59"/>
      <c r="W205" s="33"/>
      <c r="X205" s="60"/>
      <c r="Y205" s="74">
        <v>0</v>
      </c>
      <c r="Z205" s="75"/>
      <c r="AA205" s="76">
        <v>20</v>
      </c>
      <c r="AB205" s="54"/>
      <c r="AC205" s="16"/>
      <c r="AD205" s="55"/>
      <c r="AE205" s="59"/>
      <c r="AF205" s="33"/>
      <c r="AG205" s="60"/>
      <c r="AH205" s="59"/>
      <c r="AI205" s="33"/>
      <c r="AJ205" s="60"/>
      <c r="AK205" s="59"/>
      <c r="AL205" s="33"/>
      <c r="AM205" s="60"/>
      <c r="AN205" s="118">
        <v>28</v>
      </c>
      <c r="AO205" s="119"/>
      <c r="AP205" s="120">
        <v>14</v>
      </c>
      <c r="AQ205" s="59"/>
      <c r="AR205" s="33"/>
      <c r="AS205" s="60"/>
      <c r="AT205" s="59"/>
      <c r="AU205" s="33"/>
      <c r="AV205" s="60"/>
      <c r="AW205" s="249">
        <f>COUNTIF(D206:AV206,$D$111)*$L$111+COUNTIF(D206:AV206,$D$112)*$L$112+COUNTIF(D206:AV206,$D$113)*$L$113+COUNTIF(D206:AV206,$D$114)</f>
        <v>5</v>
      </c>
      <c r="AX205" s="250"/>
      <c r="AY205" s="251"/>
      <c r="AZ205" s="249">
        <f>IF(OR(D206=$D$112,D206=$D$115),0,D205-F205)+IF(OR(G206=$D$112,G206=$D$115),0,G205-I205)+IF(OR(J206=$D$112,J206=$D$115),0,J205-L205)+IF(OR(M206=$D$112,M206=$D$115),0,M205-O205)+IF(OR(P206=$D$112,P206=$D$115),0,P205-R205)+IF(OR(S206=$D$112,S206=$D$115),0,S205-U205)+IF(OR(V206=$D$112,V206=$D$115),0,V205-X205)+IF(OR(Y206=$D$112,Y206=$D$115),0,Y205-AA205)+IF(OR(AB206=$D$112,AB206=$D$115),0,AB205-AD205)+IF(OR(AE206=$D$112,AE206=$D$115),0,AE205-AG205)+IF(OR(AH206=$D$112,AH206=$D$115),0,AH205-AJ205)+IF(OR(AK206=$D$112,AK206=$D$115),0,AK205-AM205)+IF(OR(AN206=$D$112,AN206=$D$115),0,AN205-AP205)+IF(OR(AQ206=$D$112,AQ206=$D$115),0,AQ205-AS205)+IF(OR(AT206=$D$112,AT206=$D$115),0,AT205-AV205)</f>
        <v>14</v>
      </c>
      <c r="BA205" s="250"/>
      <c r="BB205" s="251"/>
      <c r="BC205" s="276">
        <f>(IF(OR(D206=$D$112,D206=$D$115),0,D205)+IF(OR(G206=$D$112,G206=$D$115),0,G205)+IF(OR(J206=$D$112,J206=$D$115),0,J205)+IF(OR(M206=$D$112,M206=$D$115),0,M205)+IF(OR(P206=$D$112,P206=$D$115),0,P205)+IF(OR(S206=$D$112,S206=$D$115),0,S205)+IF(OR(V206=$D$112,V206=$D$115),0,V205)+IF(OR(Y206=$D$112,Y206=$D$115),0,Y205)+IF(OR(AB206=$D$112,AB206=$D$115),0,AB205)+IF(OR(AE206=$D$112,AE206=$D$115),0,AE205)+IF(OR(AH206=$D$112,AH206=$D$115),0,AH205)+IF(OR(AK206=$D$112,AK206=$D$115),0,AK205)+IF(OR(AN206=$D$112,AN206=$D$115),0,AN205)+IF(OR(AQ206=$D$112,AQ206=$D$115),0,AQ205)+IF(OR(AT206=$D$112,AT206=$D$115),0,AT205))/(IF(OR(D206=$D$112,D206=$D$115),0,F205)+IF(OR(G206=$D$112,G206=$D$115),0,I205)+IF(OR(J206=$D$112,J206=$D$115),0,L205)+IF(OR(M206=$D$112,M206=$D$115),0,O205)+IF(OR(P206=$D$112,P206=$D$115),0,R205)+IF(OR(S206=$D$112,S206=$D$115),0,U205)+IF(OR(V206=$D$112,V206=$D$115),0,X205)+IF(OR(Y206=$D$112,Y206=$D$115),0,AA205)+IF(OR(AB206=$D$112,AB206=$D$115),0,AD205)+IF(OR(AE206=$D$112,AE206=$D$115),0,AG205)+IF(OR(AH206=$D$112,AH206=$D$115),0,AJ205)+IF(OR(AK206=$D$112,AK206=$D$115),0,AM205)+IF(OR(AN206=$D$112,AN206=$D$115),0,AP205)+IF(OR(AQ206=$D$112,AQ206=$D$115),0,AS205)+IF(OR(AT206=$D$112,AT206=$D$115),0,AV205))</f>
        <v>2</v>
      </c>
      <c r="BD205" s="277"/>
      <c r="BE205" s="278"/>
      <c r="BF205" s="267">
        <f>_xlfn.RANK.EQ(AW205,$AW$181:$AY$219,0)</f>
        <v>11</v>
      </c>
      <c r="BG205" s="268"/>
      <c r="BH205" s="269"/>
      <c r="BI205">
        <v>6</v>
      </c>
    </row>
    <row r="206" spans="1:60" ht="13.5">
      <c r="A206" s="243"/>
      <c r="B206" s="244"/>
      <c r="C206" s="245"/>
      <c r="D206" s="78" t="str">
        <f>IF(AND(D205="",F205=""),"",IF(D205&gt;F205,IF(AND(D205=20,F205=0),$D$112,$D$111),IF(D205=F205,$D$113,IF(AND(D205=0,F205=20),$D$115,$D$114))))</f>
        <v>▲</v>
      </c>
      <c r="E206" s="78"/>
      <c r="F206" s="79"/>
      <c r="G206" s="87" t="str">
        <f>IF(AND(G205="",I205=""),"",IF(G205&gt;I205,IF(AND(G205=20,I205=0),$D$112,$D$111),IF(G205=I205,$D$113,IF(AND(G205=0,I205=20),$D$115,$D$114))))</f>
        <v>△</v>
      </c>
      <c r="H206" s="87"/>
      <c r="I206" s="88"/>
      <c r="J206" s="36">
        <f>IF(AND(J205="",L205=""),"",IF(J205&gt;L205,IF(AND(J205=20,L205=0),$D$112,$D$111),IF(J205=L205,$D$113,IF(AND(J205=0,L205=20),$D$115,$D$114))))</f>
      </c>
      <c r="K206" s="36"/>
      <c r="L206" s="37"/>
      <c r="M206" s="147" t="str">
        <f>IF(AND(M205="",O205=""),"",IF(M205&gt;O205,IF(AND(M205=20,O205=0),$D$112,$D$111),IF(M205=O205,$D$113,IF(AND(M205=0,O205=20),$D$115,$D$114))))</f>
        <v>▲</v>
      </c>
      <c r="N206" s="147"/>
      <c r="O206" s="148"/>
      <c r="P206" s="36">
        <f>IF(AND(P205="",R205=""),"",IF(P205&gt;R205,IF(AND(P205=20,R205=0),$D$112,$D$111),IF(P205=R205,$D$113,IF(AND(P205=0,R205=20),$D$115,$D$114))))</f>
      </c>
      <c r="Q206" s="36"/>
      <c r="R206" s="37"/>
      <c r="S206" s="87" t="str">
        <f>IF(AND(S205="",U205=""),"",IF(S205&gt;U205,IF(AND(S205=20,U205=0),$D$112,$D$111),IF(S205=U205,$D$113,IF(AND(S205=0,U205=20),$D$115,$D$114))))</f>
        <v>▲</v>
      </c>
      <c r="T206" s="87"/>
      <c r="U206" s="88"/>
      <c r="V206" s="36">
        <f>IF(AND(V205="",X205=""),"",IF(V205&gt;X205,IF(AND(V205=20,X205=0),$D$112,$D$111),IF(V205=X205,$D$113,IF(AND(V205=0,X205=20),$D$115,$D$114))))</f>
      </c>
      <c r="W206" s="36"/>
      <c r="X206" s="37"/>
      <c r="Y206" s="78" t="str">
        <f>IF(AND(Y205="",AA205=""),"",IF(Y205&gt;AA205,IF(AND(Y205=20,AA205=0),$D$112,$D$111),IF(Y205=AA205,$D$113,IF(AND(Y205=0,AA205=20),$D$115,$D$114))))</f>
        <v>▲</v>
      </c>
      <c r="Z206" s="78"/>
      <c r="AA206" s="79"/>
      <c r="AB206" s="36">
        <f>IF(AND(AB205="",AD205=""),"",IF(AB205&gt;AD205,IF(AND(AB205=20,AD205=0),$D$112,$D$111),IF(AB205=AD205,$D$113,IF(AND(AB205=0,AD205=20),$D$115,$D$114))))</f>
      </c>
      <c r="AC206" s="36"/>
      <c r="AD206" s="37"/>
      <c r="AE206" s="36">
        <f>IF(AND(AE205="",AG205=""),"",IF(AE205&gt;AG205,IF(AND(AE205=20,AG205=0),$D$112,$D$111),IF(AE205=AG205,$D$113,IF(AND(AE205=0,AG205=20),$D$115,$D$114))))</f>
      </c>
      <c r="AF206" s="36"/>
      <c r="AG206" s="37"/>
      <c r="AH206" s="36">
        <f>IF(AND(AH205="",AJ205=""),"",IF(AH205&gt;AJ205,IF(AND(AH205=20,AJ205=0),$D$112,$D$111),IF(AH205=AJ205,$D$113,IF(AND(AH205=0,AJ205=20),$D$115,$D$114))))</f>
      </c>
      <c r="AI206" s="36"/>
      <c r="AJ206" s="37"/>
      <c r="AK206" s="36">
        <f>IF(AND(AK205="",AM205=""),"",IF(AK205&gt;AM205,IF(AND(AK205=20,AM205=0),$D$112,$D$111),IF(AK205=AM205,$D$113,IF(AND(AK205=0,AM205=20),$D$115,$D$114))))</f>
      </c>
      <c r="AL206" s="36"/>
      <c r="AM206" s="37"/>
      <c r="AN206" s="122" t="str">
        <f>IF(AND(AN205="",AP205=""),"",IF(AN205&gt;AP205,IF(AND(AN205=20,AP205=0),$D$112,$D$111),IF(AN205=AP205,$D$113,IF(AND(AN205=0,AP205=20),$D$115,$D$114))))</f>
        <v>○</v>
      </c>
      <c r="AO206" s="122"/>
      <c r="AP206" s="123"/>
      <c r="AQ206" s="36">
        <f>IF(AND(AQ205="",AS205=""),"",IF(AQ205&gt;AS205,IF(AND(AQ205=20,AS205=0),$D$112,$D$111),IF(AQ205=AS205,$D$113,IF(AND(AQ205=0,AS205=20),$D$115,$D$114))))</f>
      </c>
      <c r="AR206" s="36"/>
      <c r="AS206" s="37"/>
      <c r="AT206" s="36">
        <f>IF(AND(AT205="",AV205=""),"",IF(AT205&gt;AV205,IF(AND(AT205=20,AV205=0),$D$112,$D$111),IF(AT205=AV205,$D$113,IF(AND(AT205=0,AV205=20),$D$115,$D$114))))</f>
      </c>
      <c r="AU206" s="36"/>
      <c r="AV206" s="37"/>
      <c r="AW206" s="252"/>
      <c r="AX206" s="253"/>
      <c r="AY206" s="254"/>
      <c r="AZ206" s="252"/>
      <c r="BA206" s="253"/>
      <c r="BB206" s="254"/>
      <c r="BC206" s="279"/>
      <c r="BD206" s="280"/>
      <c r="BE206" s="281"/>
      <c r="BF206" s="270"/>
      <c r="BG206" s="271"/>
      <c r="BH206" s="272"/>
    </row>
    <row r="207" spans="1:60" ht="13.5">
      <c r="A207" s="246"/>
      <c r="B207" s="247"/>
      <c r="C207" s="248"/>
      <c r="D207" s="81"/>
      <c r="E207" s="81"/>
      <c r="F207" s="82"/>
      <c r="G207" s="89"/>
      <c r="H207" s="90"/>
      <c r="I207" s="91"/>
      <c r="J207" s="41"/>
      <c r="K207" s="42"/>
      <c r="L207" s="43"/>
      <c r="M207" s="152"/>
      <c r="N207" s="153"/>
      <c r="O207" s="154"/>
      <c r="P207" s="38"/>
      <c r="Q207" s="39"/>
      <c r="R207" s="47"/>
      <c r="S207" s="92"/>
      <c r="T207" s="93"/>
      <c r="U207" s="94"/>
      <c r="V207" s="48"/>
      <c r="W207" s="49"/>
      <c r="X207" s="47"/>
      <c r="Y207" s="107"/>
      <c r="Z207" s="108"/>
      <c r="AA207" s="109"/>
      <c r="AB207" s="48"/>
      <c r="AC207" s="49"/>
      <c r="AD207" s="50"/>
      <c r="AE207" s="38"/>
      <c r="AF207" s="39"/>
      <c r="AG207" s="40"/>
      <c r="AH207" s="38"/>
      <c r="AI207" s="39"/>
      <c r="AJ207" s="40"/>
      <c r="AK207" s="38"/>
      <c r="AL207" s="39"/>
      <c r="AM207" s="40"/>
      <c r="AN207" s="124"/>
      <c r="AO207" s="125"/>
      <c r="AP207" s="126"/>
      <c r="AQ207" s="38"/>
      <c r="AR207" s="39"/>
      <c r="AS207" s="40"/>
      <c r="AT207" s="38"/>
      <c r="AU207" s="39"/>
      <c r="AV207" s="40"/>
      <c r="AW207" s="255"/>
      <c r="AX207" s="256"/>
      <c r="AY207" s="257"/>
      <c r="AZ207" s="255"/>
      <c r="BA207" s="256"/>
      <c r="BB207" s="257"/>
      <c r="BC207" s="282"/>
      <c r="BD207" s="283"/>
      <c r="BE207" s="284"/>
      <c r="BF207" s="273"/>
      <c r="BG207" s="274"/>
      <c r="BH207" s="275"/>
    </row>
    <row r="208" spans="1:61" ht="13.5">
      <c r="A208" s="240" t="s">
        <v>169</v>
      </c>
      <c r="B208" s="241"/>
      <c r="C208" s="242"/>
      <c r="D208" s="59"/>
      <c r="E208" s="33"/>
      <c r="F208" s="60"/>
      <c r="G208" s="59"/>
      <c r="H208" s="33"/>
      <c r="I208" s="60"/>
      <c r="J208" s="156">
        <v>27</v>
      </c>
      <c r="K208" s="157"/>
      <c r="L208" s="158">
        <v>33</v>
      </c>
      <c r="M208" s="59"/>
      <c r="N208" s="33"/>
      <c r="O208" s="60"/>
      <c r="P208" s="156">
        <v>12</v>
      </c>
      <c r="Q208" s="157"/>
      <c r="R208" s="158">
        <v>41</v>
      </c>
      <c r="S208" s="59"/>
      <c r="T208" s="33"/>
      <c r="U208" s="60"/>
      <c r="V208" s="173">
        <v>20</v>
      </c>
      <c r="W208" s="174"/>
      <c r="X208" s="175">
        <v>0</v>
      </c>
      <c r="Y208" s="99">
        <v>42</v>
      </c>
      <c r="Z208" s="100"/>
      <c r="AA208" s="101">
        <v>18</v>
      </c>
      <c r="AB208" s="59"/>
      <c r="AC208" s="33"/>
      <c r="AD208" s="60"/>
      <c r="AE208" s="30"/>
      <c r="AF208" s="31"/>
      <c r="AG208" s="32"/>
      <c r="AH208" s="84">
        <v>20</v>
      </c>
      <c r="AI208" s="85"/>
      <c r="AJ208" s="86">
        <v>0</v>
      </c>
      <c r="AK208" s="59"/>
      <c r="AL208" s="33"/>
      <c r="AM208" s="60"/>
      <c r="AN208" s="84">
        <v>33</v>
      </c>
      <c r="AO208" s="85"/>
      <c r="AP208" s="86">
        <v>21</v>
      </c>
      <c r="AQ208" s="59"/>
      <c r="AR208" s="33"/>
      <c r="AS208" s="60"/>
      <c r="AT208" s="59"/>
      <c r="AU208" s="33"/>
      <c r="AV208" s="60"/>
      <c r="AW208" s="249">
        <f>COUNTIF(D209:AV209,$D$111)*$L$111+COUNTIF(D209:AV209,$D$112)*$L$112+COUNTIF(D209:AV209,$D$113)*$L$113+COUNTIF(D209:AV209,$D$114)</f>
        <v>14</v>
      </c>
      <c r="AX208" s="250"/>
      <c r="AY208" s="251"/>
      <c r="AZ208" s="249">
        <f>IF(OR(D209=$D$112,D209=$D$115),0,D208-F208)+IF(OR(G209=$D$112,G209=$D$115),0,G208-I208)+IF(OR(J209=$D$112,J209=$D$115),0,J208-L208)+IF(OR(M209=$D$112,M209=$D$115),0,M208-O208)+IF(OR(P209=$D$112,P209=$D$115),0,P208-R208)+IF(OR(S209=$D$112,S209=$D$115),0,S208-U208)+IF(OR(V209=$D$112,V209=$D$115),0,V208-X208)+IF(OR(Y209=$D$112,Y209=$D$115),0,Y208-AA208)+IF(OR(AB209=$D$112,AB209=$D$115),0,AB208-AD208)+IF(OR(AE209=$D$112,AE209=$D$115),0,AE208-AG208)+IF(OR(AH209=$D$112,AH209=$D$115),0,AH208-AJ208)+IF(OR(AK209=$D$112,AK209=$D$115),0,AK208-AM208)+IF(OR(AN209=$D$112,AN209=$D$115),0,AN208-AP208)+IF(OR(AQ209=$D$112,AQ209=$D$115),0,AQ208-AS208)+IF(OR(AT209=$D$112,AT209=$D$115),0,AT208-AV208)</f>
        <v>1</v>
      </c>
      <c r="BA208" s="250"/>
      <c r="BB208" s="251"/>
      <c r="BC208" s="276">
        <f>(IF(OR(D209=$D$112,D209=$D$115),0,D208)+IF(OR(G209=$D$112,G209=$D$115),0,G208)+IF(OR(J209=$D$112,J209=$D$115),0,J208)+IF(OR(M209=$D$112,M209=$D$115),0,M208)+IF(OR(P209=$D$112,P209=$D$115),0,P208)+IF(OR(S209=$D$112,S209=$D$115),0,S208)+IF(OR(V209=$D$112,V209=$D$115),0,V208)+IF(OR(Y209=$D$112,Y209=$D$115),0,Y208)+IF(OR(AB209=$D$112,AB209=$D$115),0,AB208)+IF(OR(AE209=$D$112,AE209=$D$115),0,AE208)+IF(OR(AH209=$D$112,AH209=$D$115),0,AH208)+IF(OR(AK209=$D$112,AK209=$D$115),0,AK208)+IF(OR(AN209=$D$112,AN209=$D$115),0,AN208)+IF(OR(AQ209=$D$112,AQ209=$D$115),0,AQ208)+IF(OR(AT209=$D$112,AT209=$D$115),0,AT208))/(IF(OR(D209=$D$112,D209=$D$115),0,F208)+IF(OR(G209=$D$112,G209=$D$115),0,I208)+IF(OR(J209=$D$112,J209=$D$115),0,L208)+IF(OR(M209=$D$112,M209=$D$115),0,O208)+IF(OR(P209=$D$112,P209=$D$115),0,R208)+IF(OR(S209=$D$112,S209=$D$115),0,U208)+IF(OR(V209=$D$112,V209=$D$115),0,X208)+IF(OR(Y209=$D$112,Y209=$D$115),0,AA208)+IF(OR(AB209=$D$112,AB209=$D$115),0,AD208)+IF(OR(AE209=$D$112,AE209=$D$115),0,AG208)+IF(OR(AH209=$D$112,AH209=$D$115),0,AJ208)+IF(OR(AK209=$D$112,AK209=$D$115),0,AM208)+IF(OR(AN209=$D$112,AN209=$D$115),0,AP208)+IF(OR(AQ209=$D$112,AQ209=$D$115),0,AS208)+IF(OR(AT209=$D$112,AT209=$D$115),0,AV208))</f>
        <v>1.008849557522124</v>
      </c>
      <c r="BD208" s="277"/>
      <c r="BE208" s="278"/>
      <c r="BF208" s="267">
        <f>_xlfn.RANK.EQ(AW208,$AW$181:$AY$219,0)</f>
        <v>5</v>
      </c>
      <c r="BG208" s="268"/>
      <c r="BH208" s="269"/>
      <c r="BI208">
        <v>6</v>
      </c>
    </row>
    <row r="209" spans="1:60" ht="13.5">
      <c r="A209" s="243"/>
      <c r="B209" s="244"/>
      <c r="C209" s="245"/>
      <c r="D209" s="36">
        <f>IF(AND(D208="",F208=""),"",IF(D208&gt;F208,IF(AND(D208=20,F208=0),$D$112,$D$111),IF(D208=F208,$D$113,IF(AND(D208=0,F208=20),$D$115,$D$114))))</f>
      </c>
      <c r="E209" s="36"/>
      <c r="F209" s="37"/>
      <c r="G209" s="36">
        <f>IF(AND(G208="",I208=""),"",IF(G208&gt;I208,IF(AND(G208=20,I208=0),$D$112,$D$111),IF(G208=I208,$D$113,IF(AND(G208=0,I208=20),$D$115,$D$114))))</f>
      </c>
      <c r="H209" s="36"/>
      <c r="I209" s="37"/>
      <c r="J209" s="160" t="str">
        <f>IF(AND(J208="",L208=""),"",IF(J208&gt;L208,IF(AND(J208=20,L208=0),$D$112,$D$111),IF(J208=L208,$D$113,IF(AND(J208=0,L208=20),$D$115,$D$114))))</f>
        <v>×</v>
      </c>
      <c r="K209" s="160"/>
      <c r="L209" s="161"/>
      <c r="M209" s="36">
        <f>IF(AND(M208="",O208=""),"",IF(M208&gt;O208,IF(AND(M208=20,O208=0),$D$112,$D$111),IF(M208=O208,$D$113,IF(AND(M208=0,O208=20),$D$115,$D$114))))</f>
      </c>
      <c r="N209" s="36"/>
      <c r="O209" s="37"/>
      <c r="P209" s="160" t="str">
        <f>IF(AND(P208="",R208=""),"",IF(P208&gt;R208,IF(AND(P208=20,R208=0),$D$112,$D$111),IF(P208=R208,$D$113,IF(AND(P208=0,R208=20),$D$115,$D$114))))</f>
        <v>×</v>
      </c>
      <c r="Q209" s="160"/>
      <c r="R209" s="161"/>
      <c r="S209" s="36">
        <f>IF(AND(S208="",U208=""),"",IF(S208&gt;U208,IF(AND(S208=20,U208=0),$D$112,$D$111),IF(S208=U208,$D$113,IF(AND(S208=0,U208=20),$D$115,$D$114))))</f>
      </c>
      <c r="T209" s="36"/>
      <c r="U209" s="37"/>
      <c r="V209" s="176" t="str">
        <f>IF(AND(V208="",X208=""),"",IF(V208&gt;X208,IF(AND(V208=20,X208=0),$D$112,$D$111),IF(V208=X208,$D$113,IF(AND(V208=0,X208=20),$D$115,$D$114))))</f>
        <v>●</v>
      </c>
      <c r="W209" s="176"/>
      <c r="X209" s="177"/>
      <c r="Y209" s="102" t="str">
        <f>IF(AND(Y208="",AA208=""),"",IF(Y208&gt;AA208,IF(AND(Y208=20,AA208=0),$D$112,$D$111),IF(Y208=AA208,$D$113,IF(AND(Y208=0,AA208=20),$D$115,$D$114))))</f>
        <v>○</v>
      </c>
      <c r="Z209" s="102"/>
      <c r="AA209" s="103"/>
      <c r="AB209" s="36">
        <f>IF(AND(AB208="",AD208=""),"",IF(AB208&gt;AD208,IF(AND(AB208=20,AD208=0),$D$112,$D$111),IF(AB208=AD208,$D$113,IF(AND(AB208=0,AD208=20),$D$115,$D$114))))</f>
      </c>
      <c r="AC209" s="36"/>
      <c r="AD209" s="37"/>
      <c r="AE209" s="36">
        <f>IF(AND(AE208="",AG208=""),"",IF(AE208&gt;AG208,IF(AND(AE208=20,AG208=0),$D$112,$D$111),IF(AE208=AG208,$D$113,IF(AND(AE208=0,AG208=20),$D$115,$D$114))))</f>
      </c>
      <c r="AF209" s="36"/>
      <c r="AG209" s="37"/>
      <c r="AH209" s="87" t="str">
        <f>IF(AND(AH208="",AJ208=""),"",IF(AH208&gt;AJ208,IF(AND(AH208=20,AJ208=0),$D$112,$D$111),IF(AH208=AJ208,$D$113,IF(AND(AH208=0,AJ208=20),$D$115,$D$114))))</f>
        <v>●</v>
      </c>
      <c r="AI209" s="87"/>
      <c r="AJ209" s="88"/>
      <c r="AK209" s="36">
        <f>IF(AND(AK208="",AM208=""),"",IF(AK208&gt;AM208,IF(AND(AK208=20,AM208=0),$D$112,$D$111),IF(AK208=AM208,$D$113,IF(AND(AK208=0,AM208=20),$D$115,$D$114))))</f>
      </c>
      <c r="AL209" s="36"/>
      <c r="AM209" s="37"/>
      <c r="AN209" s="87" t="str">
        <f>IF(AND(AN208="",AP208=""),"",IF(AN208&gt;AP208,IF(AND(AN208=20,AP208=0),$D$112,$D$111),IF(AN208=AP208,$D$113,IF(AND(AN208=0,AP208=20),$D$115,$D$114))))</f>
        <v>○</v>
      </c>
      <c r="AO209" s="87"/>
      <c r="AP209" s="88"/>
      <c r="AQ209" s="36">
        <f>IF(AND(AQ208="",AS208=""),"",IF(AQ208&gt;AS208,IF(AND(AQ208=20,AS208=0),$D$112,$D$111),IF(AQ208=AS208,$D$113,IF(AND(AQ208=0,AS208=20),$D$115,$D$114))))</f>
      </c>
      <c r="AR209" s="36"/>
      <c r="AS209" s="37"/>
      <c r="AT209" s="36">
        <f>IF(AND(AT208="",AV208=""),"",IF(AT208&gt;AV208,IF(AND(AT208=20,AV208=0),$D$112,$D$111),IF(AT208=AV208,$D$113,IF(AND(AT208=0,AV208=20),$D$115,$D$114))))</f>
      </c>
      <c r="AU209" s="36"/>
      <c r="AV209" s="37"/>
      <c r="AW209" s="252"/>
      <c r="AX209" s="253"/>
      <c r="AY209" s="254"/>
      <c r="AZ209" s="252"/>
      <c r="BA209" s="253"/>
      <c r="BB209" s="254"/>
      <c r="BC209" s="279"/>
      <c r="BD209" s="280"/>
      <c r="BE209" s="281"/>
      <c r="BF209" s="270"/>
      <c r="BG209" s="271"/>
      <c r="BH209" s="272"/>
    </row>
    <row r="210" spans="1:60" ht="13.5">
      <c r="A210" s="246"/>
      <c r="B210" s="247"/>
      <c r="C210" s="248"/>
      <c r="D210" s="42"/>
      <c r="E210" s="42"/>
      <c r="F210" s="43"/>
      <c r="G210" s="41"/>
      <c r="H210" s="42"/>
      <c r="I210" s="43"/>
      <c r="J210" s="162"/>
      <c r="K210" s="163"/>
      <c r="L210" s="164"/>
      <c r="M210" s="41"/>
      <c r="N210" s="42"/>
      <c r="O210" s="43"/>
      <c r="P210" s="162"/>
      <c r="Q210" s="163"/>
      <c r="R210" s="169"/>
      <c r="S210" s="48"/>
      <c r="T210" s="49"/>
      <c r="U210" s="47"/>
      <c r="V210" s="178"/>
      <c r="W210" s="179"/>
      <c r="X210" s="180"/>
      <c r="Y210" s="112"/>
      <c r="Z210" s="113"/>
      <c r="AA210" s="114"/>
      <c r="AB210" s="48"/>
      <c r="AC210" s="49"/>
      <c r="AD210" s="50"/>
      <c r="AE210" s="38"/>
      <c r="AF210" s="39"/>
      <c r="AG210" s="40"/>
      <c r="AH210" s="89"/>
      <c r="AI210" s="90"/>
      <c r="AJ210" s="91"/>
      <c r="AK210" s="38"/>
      <c r="AL210" s="39"/>
      <c r="AM210" s="40"/>
      <c r="AN210" s="89"/>
      <c r="AO210" s="90"/>
      <c r="AP210" s="91"/>
      <c r="AQ210" s="38"/>
      <c r="AR210" s="39"/>
      <c r="AS210" s="40"/>
      <c r="AT210" s="38"/>
      <c r="AU210" s="39"/>
      <c r="AV210" s="40"/>
      <c r="AW210" s="255"/>
      <c r="AX210" s="256"/>
      <c r="AY210" s="257"/>
      <c r="AZ210" s="255"/>
      <c r="BA210" s="256"/>
      <c r="BB210" s="257"/>
      <c r="BC210" s="282"/>
      <c r="BD210" s="283"/>
      <c r="BE210" s="284"/>
      <c r="BF210" s="273"/>
      <c r="BG210" s="274"/>
      <c r="BH210" s="275"/>
    </row>
    <row r="211" spans="1:61" ht="13.5">
      <c r="A211" s="240" t="s">
        <v>168</v>
      </c>
      <c r="B211" s="241"/>
      <c r="C211" s="242"/>
      <c r="D211" s="193">
        <v>0</v>
      </c>
      <c r="E211" s="194"/>
      <c r="F211" s="195">
        <v>20</v>
      </c>
      <c r="G211" s="144">
        <v>0</v>
      </c>
      <c r="H211" s="145"/>
      <c r="I211" s="146">
        <v>0</v>
      </c>
      <c r="J211" s="74">
        <v>0</v>
      </c>
      <c r="K211" s="75"/>
      <c r="L211" s="76">
        <v>20</v>
      </c>
      <c r="M211" s="59"/>
      <c r="N211" s="33"/>
      <c r="O211" s="60"/>
      <c r="P211" s="59"/>
      <c r="Q211" s="33"/>
      <c r="R211" s="60"/>
      <c r="S211" s="59"/>
      <c r="T211" s="33"/>
      <c r="U211" s="60"/>
      <c r="V211" s="59"/>
      <c r="W211" s="33"/>
      <c r="X211" s="60"/>
      <c r="Y211" s="59"/>
      <c r="Z211" s="33"/>
      <c r="AA211" s="60"/>
      <c r="AB211" s="59"/>
      <c r="AC211" s="33"/>
      <c r="AD211" s="60"/>
      <c r="AE211" s="84">
        <v>0</v>
      </c>
      <c r="AF211" s="85"/>
      <c r="AG211" s="86">
        <v>20</v>
      </c>
      <c r="AH211" s="30"/>
      <c r="AI211" s="31">
        <f>IF(COUNTBLANK(AH211)=0,"-","")</f>
      </c>
      <c r="AJ211" s="32"/>
      <c r="AK211" s="74">
        <v>0</v>
      </c>
      <c r="AL211" s="75"/>
      <c r="AM211" s="76">
        <v>20</v>
      </c>
      <c r="AN211" s="84">
        <v>0</v>
      </c>
      <c r="AO211" s="85"/>
      <c r="AP211" s="86">
        <v>20</v>
      </c>
      <c r="AQ211" s="59"/>
      <c r="AR211" s="33"/>
      <c r="AS211" s="60"/>
      <c r="AT211" s="59"/>
      <c r="AU211" s="33"/>
      <c r="AV211" s="60"/>
      <c r="AW211" s="249">
        <f>COUNTIF(D212:AV212,$D$111)*$L$111+COUNTIF(D212:AV212,$D$112)*$L$112+COUNTIF(D212:AV212,$D$113)*$L$113+COUNTIF(D212:AV212,$D$114)</f>
        <v>2</v>
      </c>
      <c r="AX211" s="250"/>
      <c r="AY211" s="251"/>
      <c r="AZ211" s="249">
        <f>IF(OR(D212=$D$112,D212=$D$115),0,D211-F211)+IF(OR(G212=$D$112,G212=$D$115),0,G211-I211)+IF(OR(J212=$D$112,J212=$D$115),0,J211-L211)+IF(OR(M212=$D$112,M212=$D$115),0,M211-O211)+IF(OR(P212=$D$112,P212=$D$115),0,P211-R211)+IF(OR(S212=$D$112,S212=$D$115),0,S211-U211)+IF(OR(V212=$D$112,V212=$D$115),0,V211-X211)+IF(OR(Y212=$D$112,Y212=$D$115),0,Y211-AA211)+IF(OR(AB212=$D$112,AB212=$D$115),0,AB211-AD211)+IF(OR(AE212=$D$112,AE212=$D$115),0,AE211-AG211)+IF(OR(AH212=$D$112,AH212=$D$115),0,AH211-AJ211)+IF(OR(AK212=$D$112,AK212=$D$115),0,AK211-AM211)+IF(OR(AN212=$D$112,AN212=$D$115),0,AN211-AP211)+IF(OR(AQ212=$D$112,AQ212=$D$115),0,AQ211-AS211)+IF(OR(AT212=$D$112,AT212=$D$115),0,AT211-AV211)</f>
        <v>0</v>
      </c>
      <c r="BA211" s="250"/>
      <c r="BB211" s="251"/>
      <c r="BC211" s="276" t="e">
        <f>(IF(OR(D212=$D$112,D212=$D$115),0,D211)+IF(OR(G212=$D$112,G212=$D$115),0,G211)+IF(OR(J212=$D$112,J212=$D$115),0,J211)+IF(OR(M212=$D$112,M212=$D$115),0,M211)+IF(OR(P212=$D$112,P212=$D$115),0,P211)+IF(OR(S212=$D$112,S212=$D$115),0,S211)+IF(OR(V212=$D$112,V212=$D$115),0,V211)+IF(OR(Y212=$D$112,Y212=$D$115),0,Y211)+IF(OR(AB212=$D$112,AB212=$D$115),0,AB211)+IF(OR(AE212=$D$112,AE212=$D$115),0,AE211)+IF(OR(AH212=$D$112,AH212=$D$115),0,AH211)+IF(OR(AK212=$D$112,AK212=$D$115),0,AK211)+IF(OR(AN212=$D$112,AN212=$D$115),0,AN211)+IF(OR(AQ212=$D$112,AQ212=$D$115),0,AQ211)+IF(OR(AT212=$D$112,AT212=$D$115),0,AT211))/(IF(OR(D212=$D$112,D212=$D$115),0,F211)+IF(OR(G212=$D$112,G212=$D$115),0,I211)+IF(OR(J212=$D$112,J212=$D$115),0,L211)+IF(OR(M212=$D$112,M212=$D$115),0,O211)+IF(OR(P212=$D$112,P212=$D$115),0,R211)+IF(OR(S212=$D$112,S212=$D$115),0,U211)+IF(OR(V212=$D$112,V212=$D$115),0,X211)+IF(OR(Y212=$D$112,Y212=$D$115),0,AA211)+IF(OR(AB212=$D$112,AB212=$D$115),0,AD211)+IF(OR(AE212=$D$112,AE212=$D$115),0,AG211)+IF(OR(AH212=$D$112,AH212=$D$115),0,AJ211)+IF(OR(AK212=$D$112,AK212=$D$115),0,AM211)+IF(OR(AN212=$D$112,AN212=$D$115),0,AP211)+IF(OR(AQ212=$D$112,AQ212=$D$115),0,AS211)+IF(OR(AT212=$D$112,AT212=$D$115),0,AV211))</f>
        <v>#DIV/0!</v>
      </c>
      <c r="BD211" s="277"/>
      <c r="BE211" s="278"/>
      <c r="BF211" s="267">
        <f>_xlfn.RANK.EQ(AW211,$AW$181:$AY$219,0)</f>
        <v>12</v>
      </c>
      <c r="BG211" s="268"/>
      <c r="BH211" s="269"/>
      <c r="BI211">
        <v>6</v>
      </c>
    </row>
    <row r="212" spans="1:60" ht="13.5">
      <c r="A212" s="243"/>
      <c r="B212" s="244"/>
      <c r="C212" s="245"/>
      <c r="D212" s="197" t="str">
        <f>IF(AND(D211="",F211=""),"",IF(D211&gt;F211,IF(AND(D211=20,F211=0),$D$112,$D$111),IF(D211=F211,$D$113,IF(AND(D211=0,F211=20),$D$115,$D$114))))</f>
        <v>▲</v>
      </c>
      <c r="E212" s="197"/>
      <c r="F212" s="198"/>
      <c r="G212" s="147" t="str">
        <f>IF(AND(G211="",I211=""),"",IF(G211&gt;I211,IF(AND(G211=20,I211=0),$D$112,$D$111),IF(G211=I211,$D$113,IF(AND(G211=0,I211=20),$D$115,$D$114))))</f>
        <v>△</v>
      </c>
      <c r="H212" s="147"/>
      <c r="I212" s="148"/>
      <c r="J212" s="78" t="str">
        <f>IF(AND(J211="",L211=""),"",IF(J211&gt;L211,IF(AND(J211=20,L211=0),$D$112,$D$111),IF(J211=L211,$D$113,IF(AND(J211=0,L211=20),$D$115,$D$114))))</f>
        <v>▲</v>
      </c>
      <c r="K212" s="78"/>
      <c r="L212" s="79"/>
      <c r="M212" s="36">
        <f>IF(AND(M211="",O211=""),"",IF(M211&gt;O211,IF(AND(M211=20,O211=0),$D$112,$D$111),IF(M211=O211,$D$113,IF(AND(M211=0,O211=20),$D$115,$D$114))))</f>
      </c>
      <c r="N212" s="36"/>
      <c r="O212" s="37"/>
      <c r="P212" s="36">
        <f>IF(AND(P211="",R211=""),"",IF(P211&gt;R211,IF(AND(P211=20,R211=0),$D$112,$D$111),IF(P211=R211,$D$113,IF(AND(P211=0,R211=20),$D$115,$D$114))))</f>
      </c>
      <c r="Q212" s="36"/>
      <c r="R212" s="37"/>
      <c r="S212" s="36">
        <f>IF(AND(S211="",U211=""),"",IF(S211&gt;U211,IF(AND(S211=20,U211=0),$D$112,$D$111),IF(S211=U211,$D$113,IF(AND(S211=0,U211=20),$D$115,$D$114))))</f>
      </c>
      <c r="T212" s="36"/>
      <c r="U212" s="37"/>
      <c r="V212" s="36">
        <f>IF(AND(V211="",X211=""),"",IF(V211&gt;X211,IF(AND(V211=20,X211=0),$D$112,$D$111),IF(V211=X211,$D$113,IF(AND(V211=0,X211=20),$D$115,$D$114))))</f>
      </c>
      <c r="W212" s="36"/>
      <c r="X212" s="37"/>
      <c r="Y212" s="36">
        <f>IF(AND(Y211="",AA211=""),"",IF(Y211&gt;AA211,IF(AND(Y211=20,AA211=0),$D$112,$D$111),IF(Y211=AA211,$D$113,IF(AND(Y211=0,AA211=20),$D$115,$D$114))))</f>
      </c>
      <c r="Z212" s="36"/>
      <c r="AA212" s="37"/>
      <c r="AB212" s="36">
        <f>IF(AND(AB211="",AD211=""),"",IF(AB211&gt;AD211,IF(AND(AB211=20,AD211=0),$D$112,$D$111),IF(AB211=AD211,$D$113,IF(AND(AB211=0,AD211=20),$D$115,$D$114))))</f>
      </c>
      <c r="AC212" s="36"/>
      <c r="AD212" s="37"/>
      <c r="AE212" s="87" t="str">
        <f>IF(AND(AE211="",AG211=""),"",IF(AE211&gt;AG211,IF(AND(AE211=20,AG211=0),$D$112,$D$111),IF(AE211=AG211,$D$113,IF(AND(AE211=0,AG211=20),$D$115,$D$114))))</f>
        <v>▲</v>
      </c>
      <c r="AF212" s="87"/>
      <c r="AG212" s="88"/>
      <c r="AH212" s="36">
        <f>IF(AND(AH211="",AJ211=""),"",IF(AH211&gt;AJ211,IF(AND(AH211=20,AJ211=0),$D$112,$D$111),IF(AH211=AJ211,$D$113,IF(AND(AH211=0,AJ211=20),$D$115,$D$114))))</f>
      </c>
      <c r="AI212" s="36"/>
      <c r="AJ212" s="37"/>
      <c r="AK212" s="78" t="str">
        <f>IF(AND(AK211="",AM211=""),"",IF(AK211&gt;AM211,IF(AND(AK211=20,AM211=0),$D$112,$D$111),IF(AK211=AM211,$D$113,IF(AND(AK211=0,AM211=20),$D$115,$D$114))))</f>
        <v>▲</v>
      </c>
      <c r="AL212" s="78"/>
      <c r="AM212" s="79"/>
      <c r="AN212" s="87" t="str">
        <f>IF(AND(AN211="",AP211=""),"",IF(AN211&gt;AP211,IF(AND(AN211=20,AP211=0),$D$112,$D$111),IF(AN211=AP211,$D$113,IF(AND(AN211=0,AP211=20),$D$115,$D$114))))</f>
        <v>▲</v>
      </c>
      <c r="AO212" s="87"/>
      <c r="AP212" s="88"/>
      <c r="AQ212" s="36">
        <f>IF(AND(AQ211="",AS211=""),"",IF(AQ211&gt;AS211,IF(AND(AQ211=20,AS211=0),$D$112,$D$111),IF(AQ211=AS211,$D$113,IF(AND(AQ211=0,AS211=20),$D$115,$D$114))))</f>
      </c>
      <c r="AR212" s="36"/>
      <c r="AS212" s="37"/>
      <c r="AT212" s="36">
        <f>IF(AND(AT211="",AV211=""),"",IF(AT211&gt;AV211,IF(AND(AT211=20,AV211=0),$D$112,$D$111),IF(AT211=AV211,$D$113,IF(AND(AT211=0,AV211=20),$D$115,$D$114))))</f>
      </c>
      <c r="AU212" s="36"/>
      <c r="AV212" s="37"/>
      <c r="AW212" s="252"/>
      <c r="AX212" s="253"/>
      <c r="AY212" s="254"/>
      <c r="AZ212" s="252"/>
      <c r="BA212" s="253"/>
      <c r="BB212" s="254"/>
      <c r="BC212" s="279"/>
      <c r="BD212" s="280"/>
      <c r="BE212" s="281"/>
      <c r="BF212" s="270"/>
      <c r="BG212" s="271"/>
      <c r="BH212" s="272"/>
    </row>
    <row r="213" spans="1:60" ht="13.5">
      <c r="A213" s="246"/>
      <c r="B213" s="247"/>
      <c r="C213" s="248"/>
      <c r="D213" s="200"/>
      <c r="E213" s="200"/>
      <c r="F213" s="201"/>
      <c r="G213" s="152"/>
      <c r="H213" s="153"/>
      <c r="I213" s="154"/>
      <c r="J213" s="80"/>
      <c r="K213" s="81"/>
      <c r="L213" s="82"/>
      <c r="M213" s="41"/>
      <c r="N213" s="42"/>
      <c r="O213" s="43"/>
      <c r="P213" s="38"/>
      <c r="Q213" s="39"/>
      <c r="R213" s="47"/>
      <c r="S213" s="48"/>
      <c r="T213" s="49"/>
      <c r="U213" s="47"/>
      <c r="V213" s="48"/>
      <c r="W213" s="49"/>
      <c r="X213" s="47"/>
      <c r="Y213" s="48"/>
      <c r="Z213" s="49"/>
      <c r="AA213" s="47"/>
      <c r="AB213" s="48"/>
      <c r="AC213" s="49"/>
      <c r="AD213" s="50"/>
      <c r="AE213" s="89"/>
      <c r="AF213" s="90"/>
      <c r="AG213" s="91"/>
      <c r="AH213" s="38"/>
      <c r="AI213" s="39"/>
      <c r="AJ213" s="40"/>
      <c r="AK213" s="80"/>
      <c r="AL213" s="81"/>
      <c r="AM213" s="82"/>
      <c r="AN213" s="89"/>
      <c r="AO213" s="90"/>
      <c r="AP213" s="91"/>
      <c r="AQ213" s="38"/>
      <c r="AR213" s="39"/>
      <c r="AS213" s="40"/>
      <c r="AT213" s="38"/>
      <c r="AU213" s="39"/>
      <c r="AV213" s="40"/>
      <c r="AW213" s="255"/>
      <c r="AX213" s="256"/>
      <c r="AY213" s="257"/>
      <c r="AZ213" s="255"/>
      <c r="BA213" s="256"/>
      <c r="BB213" s="257"/>
      <c r="BC213" s="282"/>
      <c r="BD213" s="283"/>
      <c r="BE213" s="284"/>
      <c r="BF213" s="273"/>
      <c r="BG213" s="274"/>
      <c r="BH213" s="275"/>
    </row>
    <row r="214" spans="1:61" ht="13.5">
      <c r="A214" s="240" t="s">
        <v>161</v>
      </c>
      <c r="B214" s="241"/>
      <c r="C214" s="242"/>
      <c r="D214" s="59"/>
      <c r="E214" s="33"/>
      <c r="F214" s="60"/>
      <c r="G214" s="59"/>
      <c r="H214" s="33"/>
      <c r="I214" s="60"/>
      <c r="J214" s="74">
        <v>16</v>
      </c>
      <c r="K214" s="75"/>
      <c r="L214" s="76">
        <v>44</v>
      </c>
      <c r="M214" s="84">
        <v>34</v>
      </c>
      <c r="N214" s="85"/>
      <c r="O214" s="86">
        <v>54</v>
      </c>
      <c r="P214" s="84">
        <v>17</v>
      </c>
      <c r="Q214" s="85"/>
      <c r="R214" s="86">
        <v>66</v>
      </c>
      <c r="S214" s="156">
        <v>38</v>
      </c>
      <c r="T214" s="157"/>
      <c r="U214" s="158">
        <v>20</v>
      </c>
      <c r="V214" s="59"/>
      <c r="W214" s="33"/>
      <c r="X214" s="60"/>
      <c r="Y214" s="59"/>
      <c r="Z214" s="33"/>
      <c r="AA214" s="60"/>
      <c r="AB214" s="59"/>
      <c r="AC214" s="33"/>
      <c r="AD214" s="60"/>
      <c r="AE214" s="59"/>
      <c r="AF214" s="33"/>
      <c r="AG214" s="60"/>
      <c r="AH214" s="74">
        <v>20</v>
      </c>
      <c r="AI214" s="75"/>
      <c r="AJ214" s="76">
        <v>0</v>
      </c>
      <c r="AK214" s="30"/>
      <c r="AL214" s="31">
        <f>IF(COUNTBLANK(AK214)=0,"-","")</f>
      </c>
      <c r="AM214" s="32"/>
      <c r="AN214" s="193">
        <v>18</v>
      </c>
      <c r="AO214" s="194"/>
      <c r="AP214" s="195">
        <v>32</v>
      </c>
      <c r="AQ214" s="59"/>
      <c r="AR214" s="33"/>
      <c r="AS214" s="60"/>
      <c r="AT214" s="59"/>
      <c r="AU214" s="33"/>
      <c r="AV214" s="60"/>
      <c r="AW214" s="249">
        <f>COUNTIF(D215:AV215,$D$111)*$L$111+COUNTIF(D215:AV215,$D$112)*$L$112+COUNTIF(D215:AV215,$D$113)*$L$113+COUNTIF(D215:AV215,$D$114)</f>
        <v>10</v>
      </c>
      <c r="AX214" s="250"/>
      <c r="AY214" s="251"/>
      <c r="AZ214" s="249">
        <f>IF(OR(D215=$D$112,D215=$D$115),0,D214-F214)+IF(OR(G215=$D$112,G215=$D$115),0,G214-I214)+IF(OR(J215=$D$112,J215=$D$115),0,J214-L214)+IF(OR(M215=$D$112,M215=$D$115),0,M214-O214)+IF(OR(P215=$D$112,P215=$D$115),0,P214-R214)+IF(OR(S215=$D$112,S215=$D$115),0,S214-U214)+IF(OR(V215=$D$112,V215=$D$115),0,V214-X214)+IF(OR(Y215=$D$112,Y215=$D$115),0,Y214-AA214)+IF(OR(AB215=$D$112,AB215=$D$115),0,AB214-AD214)+IF(OR(AE215=$D$112,AE215=$D$115),0,AE214-AG214)+IF(OR(AH215=$D$112,AH215=$D$115),0,AH214-AJ214)+IF(OR(AK215=$D$112,AK215=$D$115),0,AK214-AM214)+IF(OR(AN215=$D$112,AN215=$D$115),0,AN214-AP214)+IF(OR(AQ215=$D$112,AQ215=$D$115),0,AQ214-AS214)+IF(OR(AT215=$D$112,AT215=$D$115),0,AT214-AV214)</f>
        <v>-93</v>
      </c>
      <c r="BA214" s="250"/>
      <c r="BB214" s="251"/>
      <c r="BC214" s="276">
        <f>(IF(OR(D215=$D$112,D215=$D$115),0,D214)+IF(OR(G215=$D$112,G215=$D$115),0,G214)+IF(OR(J215=$D$112,J215=$D$115),0,J214)+IF(OR(M215=$D$112,M215=$D$115),0,M214)+IF(OR(P215=$D$112,P215=$D$115),0,P214)+IF(OR(S215=$D$112,S215=$D$115),0,S214)+IF(OR(V215=$D$112,V215=$D$115),0,V214)+IF(OR(Y215=$D$112,Y215=$D$115),0,Y214)+IF(OR(AB215=$D$112,AB215=$D$115),0,AB214)+IF(OR(AE215=$D$112,AE215=$D$115),0,AE214)+IF(OR(AH215=$D$112,AH215=$D$115),0,AH214)+IF(OR(AK215=$D$112,AK215=$D$115),0,AK214)+IF(OR(AN215=$D$112,AN215=$D$115),0,AN214)+IF(OR(AQ215=$D$112,AQ215=$D$115),0,AQ214)+IF(OR(AT215=$D$112,AT215=$D$115),0,AT214))/(IF(OR(D215=$D$112,D215=$D$115),0,F214)+IF(OR(G215=$D$112,G215=$D$115),0,I214)+IF(OR(J215=$D$112,J215=$D$115),0,L214)+IF(OR(M215=$D$112,M215=$D$115),0,O214)+IF(OR(P215=$D$112,P215=$D$115),0,R214)+IF(OR(S215=$D$112,S215=$D$115),0,U214)+IF(OR(V215=$D$112,V215=$D$115),0,X214)+IF(OR(Y215=$D$112,Y215=$D$115),0,AA214)+IF(OR(AB215=$D$112,AB215=$D$115),0,AD214)+IF(OR(AE215=$D$112,AE215=$D$115),0,AG214)+IF(OR(AH215=$D$112,AH215=$D$115),0,AJ214)+IF(OR(AK215=$D$112,AK215=$D$115),0,AM214)+IF(OR(AN215=$D$112,AN215=$D$115),0,AP214)+IF(OR(AQ215=$D$112,AQ215=$D$115),0,AS214)+IF(OR(AT215=$D$112,AT215=$D$115),0,AV214))</f>
        <v>0.5694444444444444</v>
      </c>
      <c r="BD214" s="277"/>
      <c r="BE214" s="278"/>
      <c r="BF214" s="267">
        <f>_xlfn.RANK.EQ(AW214,$AW$181:$AY$219,0)</f>
        <v>7</v>
      </c>
      <c r="BG214" s="268"/>
      <c r="BH214" s="269"/>
      <c r="BI214">
        <v>6</v>
      </c>
    </row>
    <row r="215" spans="1:60" ht="13.5">
      <c r="A215" s="243"/>
      <c r="B215" s="244"/>
      <c r="C215" s="245"/>
      <c r="D215" s="36">
        <f>IF(AND(D214="",F214=""),"",IF(D214&gt;F214,IF(AND(D214=20,F214=0),$D$112,$D$111),IF(D214=F214,$D$113,IF(AND(D214=0,F214=20),$D$115,$D$114))))</f>
      </c>
      <c r="E215" s="36"/>
      <c r="F215" s="37"/>
      <c r="G215" s="36">
        <f>IF(AND(G214="",I214=""),"",IF(G214&gt;I214,IF(AND(G214=20,I214=0),$D$112,$D$111),IF(G214=I214,$D$113,IF(AND(G214=0,I214=20),$D$115,$D$114))))</f>
      </c>
      <c r="H215" s="36"/>
      <c r="I215" s="37"/>
      <c r="J215" s="78" t="str">
        <f>IF(AND(J214="",L214=""),"",IF(J214&gt;L214,IF(AND(J214=20,L214=0),$D$112,$D$111),IF(J214=L214,$D$113,IF(AND(J214=0,L214=20),$D$115,$D$114))))</f>
        <v>×</v>
      </c>
      <c r="K215" s="78"/>
      <c r="L215" s="79"/>
      <c r="M215" s="87" t="str">
        <f>IF(AND(M214="",O214=""),"",IF(M214&gt;O214,IF(AND(M214=20,O214=0),$D$112,$D$111),IF(M214=O214,$D$113,IF(AND(M214=0,O214=20),$D$115,$D$114))))</f>
        <v>×</v>
      </c>
      <c r="N215" s="87"/>
      <c r="O215" s="88"/>
      <c r="P215" s="87" t="str">
        <f>IF(AND(P214="",R214=""),"",IF(P214&gt;R214,IF(AND(P214=20,R214=0),$D$112,$D$111),IF(P214=R214,$D$113,IF(AND(P214=0,R214=20),$D$115,$D$114))))</f>
        <v>×</v>
      </c>
      <c r="Q215" s="87"/>
      <c r="R215" s="88"/>
      <c r="S215" s="160" t="str">
        <f>IF(AND(S214="",U214=""),"",IF(S214&gt;U214,IF(AND(S214=20,U214=0),$D$112,$D$111),IF(S214=U214,$D$113,IF(AND(S214=0,U214=20),$D$115,$D$114))))</f>
        <v>○</v>
      </c>
      <c r="T215" s="160"/>
      <c r="U215" s="161"/>
      <c r="V215" s="36">
        <f>IF(AND(V214="",X214=""),"",IF(V214&gt;X214,IF(AND(V214=20,X214=0),$D$112,$D$111),IF(V214=X214,$D$113,IF(AND(V214=0,X214=20),$D$115,$D$114))))</f>
      </c>
      <c r="W215" s="36"/>
      <c r="X215" s="37"/>
      <c r="Y215" s="36">
        <f>IF(AND(Y214="",AA214=""),"",IF(Y214&gt;AA214,IF(AND(Y214=20,AA214=0),$D$112,$D$111),IF(Y214=AA214,$D$113,IF(AND(Y214=0,AA214=20),$D$115,$D$114))))</f>
      </c>
      <c r="Z215" s="36"/>
      <c r="AA215" s="37"/>
      <c r="AB215" s="36">
        <f>IF(AND(AB214="",AD214=""),"",IF(AB214&gt;AD214,IF(AND(AB214=20,AD214=0),$D$112,$D$111),IF(AB214=AD214,$D$113,IF(AND(AB214=0,AD214=20),$D$115,$D$114))))</f>
      </c>
      <c r="AC215" s="36"/>
      <c r="AD215" s="37"/>
      <c r="AE215" s="36">
        <f>IF(AND(AE214="",AG214=""),"",IF(AE214&gt;AG214,IF(AND(AE214=20,AG214=0),$D$112,$D$111),IF(AE214=AG214,$D$113,IF(AND(AE214=0,AG214=20),$D$115,$D$114))))</f>
      </c>
      <c r="AF215" s="36"/>
      <c r="AG215" s="37"/>
      <c r="AH215" s="78" t="str">
        <f>IF(AND(AH214="",AJ214=""),"",IF(AH214&gt;AJ214,IF(AND(AH214=20,AJ214=0),$D$112,$D$111),IF(AH214=AJ214,$D$113,IF(AND(AH214=0,AJ214=20),$D$115,$D$114))))</f>
        <v>●</v>
      </c>
      <c r="AI215" s="78"/>
      <c r="AJ215" s="79"/>
      <c r="AK215" s="36">
        <f>IF(AND(AK214="",AM214=""),"",IF(AK214&gt;AM214,IF(AND(AK214=20,AM214=0),$D$112,$D$111),IF(AK214=AM214,$D$113,IF(AND(AK214=0,AM214=20),$D$115,$D$114))))</f>
      </c>
      <c r="AL215" s="36"/>
      <c r="AM215" s="37"/>
      <c r="AN215" s="197" t="str">
        <f>IF(AND(AN214="",AP214=""),"",IF(AN214&gt;AP214,IF(AND(AN214=20,AP214=0),$D$112,$D$111),IF(AN214=AP214,$D$113,IF(AND(AN214=0,AP214=20),$D$115,$D$114))))</f>
        <v>×</v>
      </c>
      <c r="AO215" s="197"/>
      <c r="AP215" s="198"/>
      <c r="AQ215" s="36">
        <f>IF(AND(AQ214="",AS214=""),"",IF(AQ214&gt;AS214,IF(AND(AQ214=20,AS214=0),$D$112,$D$111),IF(AQ214=AS214,$D$113,IF(AND(AQ214=0,AS214=20),$D$115,$D$114))))</f>
      </c>
      <c r="AR215" s="36"/>
      <c r="AS215" s="37"/>
      <c r="AT215" s="36">
        <f>IF(AND(AT214="",AV214=""),"",IF(AT214&gt;AV214,IF(AND(AT214=20,AV214=0),$D$112,$D$111),IF(AT214=AV214,$D$113,IF(AND(AT214=0,AV214=20),$D$115,$D$114))))</f>
      </c>
      <c r="AU215" s="36"/>
      <c r="AV215" s="37"/>
      <c r="AW215" s="252"/>
      <c r="AX215" s="253"/>
      <c r="AY215" s="254"/>
      <c r="AZ215" s="252"/>
      <c r="BA215" s="253"/>
      <c r="BB215" s="254"/>
      <c r="BC215" s="279"/>
      <c r="BD215" s="280"/>
      <c r="BE215" s="281"/>
      <c r="BF215" s="270"/>
      <c r="BG215" s="271"/>
      <c r="BH215" s="272"/>
    </row>
    <row r="216" spans="1:60" ht="13.5">
      <c r="A216" s="246"/>
      <c r="B216" s="247"/>
      <c r="C216" s="248"/>
      <c r="D216" s="42"/>
      <c r="E216" s="42"/>
      <c r="F216" s="43"/>
      <c r="G216" s="41"/>
      <c r="H216" s="42"/>
      <c r="I216" s="43"/>
      <c r="J216" s="80"/>
      <c r="K216" s="81"/>
      <c r="L216" s="82"/>
      <c r="M216" s="89"/>
      <c r="N216" s="90"/>
      <c r="O216" s="91"/>
      <c r="P216" s="89"/>
      <c r="Q216" s="90"/>
      <c r="R216" s="94"/>
      <c r="S216" s="166"/>
      <c r="T216" s="167"/>
      <c r="U216" s="169"/>
      <c r="V216" s="48"/>
      <c r="W216" s="49"/>
      <c r="X216" s="47"/>
      <c r="Y216" s="48"/>
      <c r="Z216" s="49"/>
      <c r="AA216" s="47"/>
      <c r="AB216" s="48"/>
      <c r="AC216" s="49"/>
      <c r="AD216" s="50"/>
      <c r="AE216" s="38"/>
      <c r="AF216" s="39"/>
      <c r="AG216" s="40"/>
      <c r="AH216" s="80"/>
      <c r="AI216" s="81"/>
      <c r="AJ216" s="82"/>
      <c r="AK216" s="38"/>
      <c r="AL216" s="39"/>
      <c r="AM216" s="40"/>
      <c r="AN216" s="199"/>
      <c r="AO216" s="200"/>
      <c r="AP216" s="201"/>
      <c r="AQ216" s="38"/>
      <c r="AR216" s="39"/>
      <c r="AS216" s="40"/>
      <c r="AT216" s="38"/>
      <c r="AU216" s="39"/>
      <c r="AV216" s="40"/>
      <c r="AW216" s="255"/>
      <c r="AX216" s="256"/>
      <c r="AY216" s="257"/>
      <c r="AZ216" s="255"/>
      <c r="BA216" s="256"/>
      <c r="BB216" s="257"/>
      <c r="BC216" s="282"/>
      <c r="BD216" s="283"/>
      <c r="BE216" s="284"/>
      <c r="BF216" s="273"/>
      <c r="BG216" s="274"/>
      <c r="BH216" s="275"/>
    </row>
    <row r="217" spans="1:61" ht="13.5">
      <c r="A217" s="240" t="s">
        <v>197</v>
      </c>
      <c r="B217" s="241"/>
      <c r="C217" s="242"/>
      <c r="D217" s="59"/>
      <c r="E217" s="33"/>
      <c r="F217" s="60"/>
      <c r="G217" s="59"/>
      <c r="H217" s="33"/>
      <c r="I217" s="60"/>
      <c r="J217" s="59"/>
      <c r="K217" s="33"/>
      <c r="L217" s="60"/>
      <c r="M217" s="74">
        <v>34</v>
      </c>
      <c r="N217" s="75"/>
      <c r="O217" s="76">
        <v>36</v>
      </c>
      <c r="P217" s="59"/>
      <c r="Q217" s="33"/>
      <c r="R217" s="60"/>
      <c r="S217" s="74">
        <v>56</v>
      </c>
      <c r="T217" s="75"/>
      <c r="U217" s="76">
        <v>12</v>
      </c>
      <c r="V217" s="59"/>
      <c r="W217" s="33"/>
      <c r="X217" s="60"/>
      <c r="Y217" s="156">
        <v>28</v>
      </c>
      <c r="Z217" s="157"/>
      <c r="AA217" s="158">
        <v>27</v>
      </c>
      <c r="AB217" s="118">
        <v>14</v>
      </c>
      <c r="AC217" s="119"/>
      <c r="AD217" s="120">
        <v>28</v>
      </c>
      <c r="AE217" s="84">
        <v>21</v>
      </c>
      <c r="AF217" s="85"/>
      <c r="AG217" s="86">
        <v>33</v>
      </c>
      <c r="AH217" s="84">
        <v>20</v>
      </c>
      <c r="AI217" s="85"/>
      <c r="AJ217" s="86">
        <v>0</v>
      </c>
      <c r="AK217" s="193">
        <v>32</v>
      </c>
      <c r="AL217" s="194"/>
      <c r="AM217" s="195">
        <v>18</v>
      </c>
      <c r="AN217" s="30"/>
      <c r="AO217" s="31">
        <f>IF(COUNTBLANK(AN217)=0,"-","")</f>
      </c>
      <c r="AP217" s="32"/>
      <c r="AQ217" s="59"/>
      <c r="AR217" s="33"/>
      <c r="AS217" s="60"/>
      <c r="AT217" s="59"/>
      <c r="AU217" s="33"/>
      <c r="AV217" s="60"/>
      <c r="AW217" s="249">
        <f>COUNTIF(D218:AV218,$D$111)*$L$111+COUNTIF(D218:AV218,$D$112)*$L$112+COUNTIF(D218:AV218,$D$113)*$L$113+COUNTIF(D218:AV218,$D$114)</f>
        <v>15</v>
      </c>
      <c r="AX217" s="250"/>
      <c r="AY217" s="251"/>
      <c r="AZ217" s="249">
        <f>IF(OR(D218=$D$112,D218=$D$115),0,D217-F217)+IF(OR(G218=$D$112,G218=$D$115),0,G217-I217)+IF(OR(J218=$D$112,J218=$D$115),0,J217-L217)+IF(OR(M218=$D$112,M218=$D$115),0,M217-O217)+IF(OR(P218=$D$112,P218=$D$115),0,P217-R217)+IF(OR(S218=$D$112,S218=$D$115),0,S217-U217)+IF(OR(V218=$D$112,V218=$D$115),0,V217-X217)+IF(OR(Y218=$D$112,Y218=$D$115),0,Y217-AA217)+IF(OR(AB218=$D$112,AB218=$D$115),0,AB217-AD217)+IF(OR(AE218=$D$112,AE218=$D$115),0,AE217-AG217)+IF(OR(AH218=$D$112,AH218=$D$115),0,AH217-AJ217)+IF(OR(AK218=$D$112,AK218=$D$115),0,AK217-AM217)+IF(OR(AN218=$D$112,AN218=$D$115),0,AN217-AP217)+IF(OR(AQ218=$D$112,AQ218=$D$115),0,AQ217-AS217)+IF(OR(AT218=$D$112,AT218=$D$115),0,AT217-AV217)</f>
        <v>31</v>
      </c>
      <c r="BA217" s="250"/>
      <c r="BB217" s="251"/>
      <c r="BC217" s="276">
        <f>(IF(OR(D218=$D$112,D218=$D$115),0,D217)+IF(OR(G218=$D$112,G218=$D$115),0,G217)+IF(OR(J218=$D$112,J218=$D$115),0,J217)+IF(OR(M218=$D$112,M218=$D$115),0,M217)+IF(OR(P218=$D$112,P218=$D$115),0,P217)+IF(OR(S218=$D$112,S218=$D$115),0,S217)+IF(OR(V218=$D$112,V218=$D$115),0,V217)+IF(OR(Y218=$D$112,Y218=$D$115),0,Y217)+IF(OR(AB218=$D$112,AB218=$D$115),0,AB217)+IF(OR(AE218=$D$112,AE218=$D$115),0,AE217)+IF(OR(AH218=$D$112,AH218=$D$115),0,AH217)+IF(OR(AK218=$D$112,AK218=$D$115),0,AK217)+IF(OR(AN218=$D$112,AN218=$D$115),0,AN217)+IF(OR(AQ218=$D$112,AQ218=$D$115),0,AQ217)+IF(OR(AT218=$D$112,AT218=$D$115),0,AT217))/(IF(OR(D218=$D$112,D218=$D$115),0,F217)+IF(OR(G218=$D$112,G218=$D$115),0,I217)+IF(OR(J218=$D$112,J218=$D$115),0,L217)+IF(OR(M218=$D$112,M218=$D$115),0,O217)+IF(OR(P218=$D$112,P218=$D$115),0,R217)+IF(OR(S218=$D$112,S218=$D$115),0,U217)+IF(OR(V218=$D$112,V218=$D$115),0,X217)+IF(OR(Y218=$D$112,Y218=$D$115),0,AA217)+IF(OR(AB218=$D$112,AB218=$D$115),0,AD217)+IF(OR(AE218=$D$112,AE218=$D$115),0,AG217)+IF(OR(AH218=$D$112,AH218=$D$115),0,AJ217)+IF(OR(AK218=$D$112,AK218=$D$115),0,AM217)+IF(OR(AN218=$D$112,AN218=$D$115),0,AP217)+IF(OR(AQ218=$D$112,AQ218=$D$115),0,AS217)+IF(OR(AT218=$D$112,AT218=$D$115),0,AV217))</f>
        <v>1.2012987012987013</v>
      </c>
      <c r="BD217" s="277"/>
      <c r="BE217" s="278"/>
      <c r="BF217" s="267">
        <f>_xlfn.RANK.EQ(AW217,$AW$181:$AY$219,0)</f>
        <v>4</v>
      </c>
      <c r="BG217" s="268"/>
      <c r="BH217" s="269"/>
      <c r="BI217">
        <v>7</v>
      </c>
    </row>
    <row r="218" spans="1:60" ht="13.5">
      <c r="A218" s="243"/>
      <c r="B218" s="244"/>
      <c r="C218" s="245"/>
      <c r="D218" s="36">
        <f>IF(AND(D217="",F217=""),"",IF(D217&gt;F217,IF(AND(D217=20,F217=0),$D$112,$D$111),IF(D217=F217,$D$113,IF(AND(D217=0,F217=20),$D$115,$D$114))))</f>
      </c>
      <c r="E218" s="36"/>
      <c r="F218" s="37"/>
      <c r="G218" s="36">
        <f>IF(AND(G217="",I217=""),"",IF(G217&gt;I217,IF(AND(G217=20,I217=0),$D$112,$D$111),IF(G217=I217,$D$113,IF(AND(G217=0,I217=20),$D$115,$D$114))))</f>
      </c>
      <c r="H218" s="36"/>
      <c r="I218" s="37"/>
      <c r="J218" s="36">
        <f>IF(AND(J217="",L217=""),"",IF(J217&gt;L217,IF(AND(J217=20,L217=0),$D$112,$D$111),IF(J217=L217,$D$113,IF(AND(J217=0,L217=20),$D$115,$D$114))))</f>
      </c>
      <c r="K218" s="36"/>
      <c r="L218" s="37"/>
      <c r="M218" s="78" t="str">
        <f>IF(AND(M217="",O217=""),"",IF(M217&gt;O217,IF(AND(M217=20,O217=0),$D$112,$D$111),IF(M217=O217,$D$113,IF(AND(M217=0,O217=20),$D$115,$D$114))))</f>
        <v>×</v>
      </c>
      <c r="N218" s="78"/>
      <c r="O218" s="79"/>
      <c r="P218" s="36">
        <f>IF(AND(P217="",R217=""),"",IF(P217&gt;R217,IF(AND(P217=20,R217=0),$D$112,$D$111),IF(P217=R217,$D$113,IF(AND(P217=0,R217=20),$D$115,$D$114))))</f>
      </c>
      <c r="Q218" s="36"/>
      <c r="R218" s="37"/>
      <c r="S218" s="78" t="str">
        <f>IF(AND(S217="",U217=""),"",IF(S217&gt;U217,IF(AND(S217=20,U217=0),$D$112,$D$111),IF(S217=U217,$D$113,IF(AND(S217=0,U217=20),$D$115,$D$114))))</f>
        <v>○</v>
      </c>
      <c r="T218" s="78"/>
      <c r="U218" s="79"/>
      <c r="V218" s="36">
        <f>IF(AND(V217="",X217=""),"",IF(V217&gt;X217,IF(AND(V217=20,X217=0),$D$112,$D$111),IF(V217=X217,$D$113,IF(AND(V217=0,X217=20),$D$115,$D$114))))</f>
      </c>
      <c r="W218" s="36"/>
      <c r="X218" s="37"/>
      <c r="Y218" s="160" t="str">
        <f>IF(AND(Y217="",AA217=""),"",IF(Y217&gt;AA217,IF(AND(Y217=20,AA217=0),$D$112,$D$111),IF(Y217=AA217,$D$113,IF(AND(Y217=0,AA217=20),$D$115,$D$114))))</f>
        <v>○</v>
      </c>
      <c r="Z218" s="160"/>
      <c r="AA218" s="161"/>
      <c r="AB218" s="122" t="str">
        <f>IF(AND(AB217="",AD217=""),"",IF(AB217&gt;AD217,IF(AND(AB217=20,AD217=0),$D$112,$D$111),IF(AB217=AD217,$D$113,IF(AND(AB217=0,AD217=20),$D$115,$D$114))))</f>
        <v>×</v>
      </c>
      <c r="AC218" s="122"/>
      <c r="AD218" s="123"/>
      <c r="AE218" s="87" t="str">
        <f>IF(AND(AE217="",AG217=""),"",IF(AE217&gt;AG217,IF(AND(AE217=20,AG217=0),$D$112,$D$111),IF(AE217=AG217,$D$113,IF(AND(AE217=0,AG217=20),$D$115,$D$114))))</f>
        <v>×</v>
      </c>
      <c r="AF218" s="87"/>
      <c r="AG218" s="88"/>
      <c r="AH218" s="87" t="str">
        <f>IF(AND(AH217="",AJ217=""),"",IF(AH217&gt;AJ217,IF(AND(AH217=20,AJ217=0),$D$112,$D$111),IF(AH217=AJ217,$D$113,IF(AND(AH217=0,AJ217=20),$D$115,$D$114))))</f>
        <v>●</v>
      </c>
      <c r="AI218" s="87"/>
      <c r="AJ218" s="88"/>
      <c r="AK218" s="197" t="str">
        <f>IF(AND(AK217="",AM217=""),"",IF(AK217&gt;AM217,IF(AND(AK217=20,AM217=0),$D$112,$D$111),IF(AK217=AM217,$D$113,IF(AND(AK217=0,AM217=20),$D$115,$D$114))))</f>
        <v>○</v>
      </c>
      <c r="AL218" s="197"/>
      <c r="AM218" s="198"/>
      <c r="AN218" s="36">
        <f>IF(AND(AN217="",AP217=""),"",IF(AN217&gt;AP217,IF(AND(AN217=20,AP217=0),$D$112,$D$111),IF(AN217=AP217,$D$113,IF(AND(AN217=0,AP217=20),$D$115,$D$114))))</f>
      </c>
      <c r="AO218" s="36"/>
      <c r="AP218" s="37"/>
      <c r="AQ218" s="36">
        <f>IF(AND(AQ217="",AS217=""),"",IF(AQ217&gt;AS217,IF(AND(AQ217=20,AS217=0),$D$112,$D$111),IF(AQ217=AS217,$D$113,IF(AND(AQ217=0,AS217=20),$D$115,$D$114))))</f>
      </c>
      <c r="AR218" s="36"/>
      <c r="AS218" s="37"/>
      <c r="AT218" s="36">
        <f>IF(AND(AT217="",AV217=""),"",IF(AT217&gt;AV217,IF(AND(AT217=20,AV217=0),$D$112,$D$111),IF(AT217=AV217,$D$113,IF(AND(AT217=0,AV217=20),$D$115,$D$114))))</f>
      </c>
      <c r="AU218" s="36"/>
      <c r="AV218" s="37"/>
      <c r="AW218" s="252"/>
      <c r="AX218" s="253"/>
      <c r="AY218" s="254"/>
      <c r="AZ218" s="252"/>
      <c r="BA218" s="253"/>
      <c r="BB218" s="254"/>
      <c r="BC218" s="279"/>
      <c r="BD218" s="280"/>
      <c r="BE218" s="281"/>
      <c r="BF218" s="270"/>
      <c r="BG218" s="271"/>
      <c r="BH218" s="272"/>
    </row>
    <row r="219" spans="1:60" ht="13.5">
      <c r="A219" s="246"/>
      <c r="B219" s="247"/>
      <c r="C219" s="248"/>
      <c r="D219" s="42"/>
      <c r="E219" s="42"/>
      <c r="F219" s="43"/>
      <c r="G219" s="41"/>
      <c r="H219" s="42"/>
      <c r="I219" s="43"/>
      <c r="J219" s="41"/>
      <c r="K219" s="42"/>
      <c r="L219" s="43"/>
      <c r="M219" s="80"/>
      <c r="N219" s="81"/>
      <c r="O219" s="82"/>
      <c r="P219" s="38"/>
      <c r="Q219" s="39"/>
      <c r="R219" s="47"/>
      <c r="S219" s="107"/>
      <c r="T219" s="108"/>
      <c r="U219" s="109"/>
      <c r="V219" s="48"/>
      <c r="W219" s="49"/>
      <c r="X219" s="47"/>
      <c r="Y219" s="166"/>
      <c r="Z219" s="167"/>
      <c r="AA219" s="169"/>
      <c r="AB219" s="127"/>
      <c r="AC219" s="128"/>
      <c r="AD219" s="129"/>
      <c r="AE219" s="89"/>
      <c r="AF219" s="90"/>
      <c r="AG219" s="91"/>
      <c r="AH219" s="89"/>
      <c r="AI219" s="90"/>
      <c r="AJ219" s="91"/>
      <c r="AK219" s="199"/>
      <c r="AL219" s="200"/>
      <c r="AM219" s="201"/>
      <c r="AN219" s="38"/>
      <c r="AO219" s="39"/>
      <c r="AP219" s="40"/>
      <c r="AQ219" s="38"/>
      <c r="AR219" s="39"/>
      <c r="AS219" s="40"/>
      <c r="AT219" s="38"/>
      <c r="AU219" s="39"/>
      <c r="AV219" s="40"/>
      <c r="AW219" s="255"/>
      <c r="AX219" s="256"/>
      <c r="AY219" s="257"/>
      <c r="AZ219" s="255"/>
      <c r="BA219" s="256"/>
      <c r="BB219" s="257"/>
      <c r="BC219" s="282"/>
      <c r="BD219" s="283"/>
      <c r="BE219" s="284"/>
      <c r="BF219" s="273"/>
      <c r="BG219" s="274"/>
      <c r="BH219" s="275"/>
    </row>
    <row r="220" spans="1:60" ht="13.5">
      <c r="A220" s="240" t="s">
        <v>216</v>
      </c>
      <c r="B220" s="241"/>
      <c r="C220" s="242"/>
      <c r="D220" s="59"/>
      <c r="E220" s="33">
        <f>IF(COUNTBLANK(D220)=0,"-","")</f>
      </c>
      <c r="F220" s="60"/>
      <c r="G220" s="59"/>
      <c r="H220" s="33">
        <f>IF(COUNTBLANK(G220)=0,"-","")</f>
      </c>
      <c r="I220" s="60"/>
      <c r="J220" s="59"/>
      <c r="K220" s="33">
        <f>IF(COUNTBLANK(J220)=0,"-","")</f>
      </c>
      <c r="L220" s="60"/>
      <c r="M220" s="59"/>
      <c r="N220" s="33">
        <f>IF(COUNTBLANK(M220)=0,"-","")</f>
      </c>
      <c r="O220" s="60"/>
      <c r="P220" s="59"/>
      <c r="Q220" s="33">
        <f>IF(COUNTBLANK(P220)=0,"-","")</f>
      </c>
      <c r="R220" s="60"/>
      <c r="S220" s="59"/>
      <c r="T220" s="33">
        <f>IF(COUNTBLANK(S220)=0,"-","")</f>
      </c>
      <c r="U220" s="60"/>
      <c r="V220" s="59"/>
      <c r="W220" s="33">
        <f>IF(COUNTBLANK(V220)=0,"-","")</f>
      </c>
      <c r="X220" s="60"/>
      <c r="Y220" s="59"/>
      <c r="Z220" s="33"/>
      <c r="AA220" s="60"/>
      <c r="AB220" s="59"/>
      <c r="AC220" s="33"/>
      <c r="AD220" s="60"/>
      <c r="AE220" s="59"/>
      <c r="AF220" s="33"/>
      <c r="AG220" s="60"/>
      <c r="AH220" s="59"/>
      <c r="AI220" s="33"/>
      <c r="AJ220" s="60"/>
      <c r="AK220" s="59"/>
      <c r="AL220" s="33"/>
      <c r="AM220" s="60"/>
      <c r="AN220" s="59"/>
      <c r="AO220" s="33"/>
      <c r="AP220" s="60"/>
      <c r="AQ220" s="30"/>
      <c r="AR220" s="31">
        <f>IF(COUNTBLANK(AQ220)=0,"-","")</f>
      </c>
      <c r="AS220" s="32"/>
      <c r="AT220" s="59"/>
      <c r="AU220" s="33"/>
      <c r="AV220" s="60"/>
      <c r="AW220" s="249">
        <f>COUNTIF(D221:AV221,$D$111)*$L$111+COUNTIF(D221:AV221,$D$112)*$L$112+COUNTIF(D221:AV221,$D$113)*$L$113+COUNTIF(D221:AV221,$D$114)</f>
        <v>0</v>
      </c>
      <c r="AX220" s="250"/>
      <c r="AY220" s="251"/>
      <c r="AZ220" s="249">
        <f>IF(OR(D221=$D$112,D221=$D$115),0,D220-F220)+IF(OR(G221=$D$112,G221=$D$115),0,G220-I220)+IF(OR(J221=$D$112,J221=$D$115),0,J220-L220)+IF(OR(M221=$D$112,M221=$D$115),0,M220-O220)+IF(OR(P221=$D$112,P221=$D$115),0,P220-R220)+IF(OR(S221=$D$112,S221=$D$115),0,S220-U220)+IF(OR(V221=$D$112,V221=$D$115),0,V220-X220)+IF(OR(Y221=$D$112,Y221=$D$115),0,Y220-AA220)+IF(OR(AB221=$D$112,AB221=$D$115),0,AB220-AD220)+IF(OR(AE221=$D$112,AE221=$D$115),0,AE220-AG220)+IF(OR(AH221=$D$112,AH221=$D$115),0,AH220-AJ220)+IF(OR(AK221=$D$112,AK221=$D$115),0,AK220-AM220)+IF(OR(AN221=$D$112,AN221=$D$115),0,AN220-AP220)+IF(OR(AQ221=$D$112,AQ221=$D$115),0,AQ220-AS220)+IF(OR(AT221=$D$112,AT221=$D$115),0,AT220-AV220)</f>
        <v>0</v>
      </c>
      <c r="BA220" s="250"/>
      <c r="BB220" s="251"/>
      <c r="BC220" s="276" t="e">
        <f>(IF(OR(D221=$D$112,D221=$D$115),0,D220)+IF(OR(G221=$D$112,G221=$D$115),0,G220)+IF(OR(J221=$D$112,J221=$D$115),0,J220)+IF(OR(M221=$D$112,M221=$D$115),0,M220)+IF(OR(P221=$D$112,P221=$D$115),0,P220)+IF(OR(S221=$D$112,S221=$D$115),0,S220)+IF(OR(V221=$D$112,V221=$D$115),0,V220)+IF(OR(Y221=$D$112,Y221=$D$115),0,Y220)+IF(OR(AB221=$D$112,AB221=$D$115),0,AB220)+IF(OR(AE221=$D$112,AE221=$D$115),0,AE220)+IF(OR(AH221=$D$112,AH221=$D$115),0,AH220)+IF(OR(AK221=$D$112,AK221=$D$115),0,AK220)+IF(OR(AN221=$D$112,AN221=$D$115),0,AN220)+IF(OR(AQ221=$D$112,AQ221=$D$115),0,AQ220)+IF(OR(AT221=$D$112,AT221=$D$115),0,AT220))/(IF(OR(D221=$D$112,D221=$D$115),0,F220)+IF(OR(G221=$D$112,G221=$D$115),0,I220)+IF(OR(J221=$D$112,J221=$D$115),0,L220)+IF(OR(M221=$D$112,M221=$D$115),0,O220)+IF(OR(P221=$D$112,P221=$D$115),0,R220)+IF(OR(S221=$D$112,S221=$D$115),0,U220)+IF(OR(V221=$D$112,V221=$D$115),0,X220)+IF(OR(Y221=$D$112,Y221=$D$115),0,AA220)+IF(OR(AB221=$D$112,AB221=$D$115),0,AD220)+IF(OR(AE221=$D$112,AE221=$D$115),0,AG220)+IF(OR(AH221=$D$112,AH221=$D$115),0,AJ220)+IF(OR(AK221=$D$112,AK221=$D$115),0,AM220)+IF(OR(AN221=$D$112,AN221=$D$115),0,AP220)+IF(OR(AQ221=$D$112,AQ221=$D$115),0,AS220)+IF(OR(AT221=$D$112,AT221=$D$115),0,AV220))</f>
        <v>#DIV/0!</v>
      </c>
      <c r="BD220" s="277"/>
      <c r="BE220" s="278"/>
      <c r="BF220" s="267">
        <f>_xlfn.RANK.EQ(AW220,$AW$181:$AY$225,0)</f>
        <v>14</v>
      </c>
      <c r="BG220" s="268"/>
      <c r="BH220" s="269"/>
    </row>
    <row r="221" spans="1:60" ht="13.5">
      <c r="A221" s="243"/>
      <c r="B221" s="244"/>
      <c r="C221" s="245"/>
      <c r="D221" s="36">
        <f>IF(AND(D220="",F220=""),"",IF(D220&gt;F220,IF(AND(D220=20,F220=0),$D$112,$D$111),IF(D220=F220,$D$113,IF(AND(D220=0,F220=20),$D$115,$D$114))))</f>
      </c>
      <c r="E221" s="36"/>
      <c r="F221" s="37"/>
      <c r="G221" s="36">
        <f>IF(AND(G220="",I220=""),"",IF(G220&gt;I220,IF(AND(G220=20,I220=0),$D$112,$D$111),IF(G220=I220,$D$113,IF(AND(G220=0,I220=20),$D$115,$D$114))))</f>
      </c>
      <c r="H221" s="36"/>
      <c r="I221" s="37"/>
      <c r="J221" s="36">
        <f>IF(AND(J220="",L220=""),"",IF(J220&gt;L220,IF(AND(J220=20,L220=0),$D$112,$D$111),IF(J220=L220,$D$113,IF(AND(J220=0,L220=20),$D$115,$D$114))))</f>
      </c>
      <c r="K221" s="36"/>
      <c r="L221" s="37"/>
      <c r="M221" s="36">
        <f>IF(AND(M220="",O220=""),"",IF(M220&gt;O220,IF(AND(M220=20,O220=0),$D$112,$D$111),IF(M220=O220,$D$113,IF(AND(M220=0,O220=20),$D$115,$D$114))))</f>
      </c>
      <c r="N221" s="36"/>
      <c r="O221" s="37"/>
      <c r="P221" s="36">
        <f>IF(AND(P220="",R220=""),"",IF(P220&gt;R220,IF(AND(P220=20,R220=0),$D$112,$D$111),IF(P220=R220,$D$113,IF(AND(P220=0,R220=20),$D$115,$D$114))))</f>
      </c>
      <c r="Q221" s="36"/>
      <c r="R221" s="37"/>
      <c r="S221" s="36">
        <f>IF(AND(S220="",U220=""),"",IF(S220&gt;U220,IF(AND(S220=20,U220=0),$D$112,$D$111),IF(S220=U220,$D$113,IF(AND(S220=0,U220=20),$D$115,$D$114))))</f>
      </c>
      <c r="T221" s="36"/>
      <c r="U221" s="37"/>
      <c r="V221" s="36">
        <f>IF(AND(V220="",X220=""),"",IF(V220&gt;X220,IF(AND(V220=20,X220=0),$D$112,$D$111),IF(V220=X220,$D$113,IF(AND(V220=0,X220=20),$D$115,$D$114))))</f>
      </c>
      <c r="W221" s="36"/>
      <c r="X221" s="37"/>
      <c r="Y221" s="36">
        <f>IF(AND(Y220="",AA220=""),"",IF(Y220&gt;AA220,IF(AND(Y220=20,AA220=0),$D$112,$D$111),IF(Y220=AA220,$D$113,IF(AND(Y220=0,AA220=20),$D$115,$D$114))))</f>
      </c>
      <c r="Z221" s="36"/>
      <c r="AA221" s="37"/>
      <c r="AB221" s="36">
        <f>IF(AND(AB220="",AD220=""),"",IF(AB220&gt;AD220,IF(AND(AB220=20,AD220=0),$D$112,$D$111),IF(AB220=AD220,$D$113,IF(AND(AB220=0,AD220=20),$D$115,$D$114))))</f>
      </c>
      <c r="AC221" s="36"/>
      <c r="AD221" s="37"/>
      <c r="AE221" s="36">
        <f>IF(AND(AE220="",AG220=""),"",IF(AE220&gt;AG220,IF(AND(AE220=20,AG220=0),$D$112,$D$111),IF(AE220=AG220,$D$113,IF(AND(AE220=0,AG220=20),$D$115,$D$114))))</f>
      </c>
      <c r="AF221" s="36"/>
      <c r="AG221" s="37"/>
      <c r="AH221" s="36">
        <f>IF(AND(AH220="",AJ220=""),"",IF(AH220&gt;AJ220,IF(AND(AH220=20,AJ220=0),$D$112,$D$111),IF(AH220=AJ220,$D$113,IF(AND(AH220=0,AJ220=20),$D$115,$D$114))))</f>
      </c>
      <c r="AI221" s="36"/>
      <c r="AJ221" s="37"/>
      <c r="AK221" s="36">
        <f>IF(AND(AK220="",AM220=""),"",IF(AK220&gt;AM220,IF(AND(AK220=20,AM220=0),$D$112,$D$111),IF(AK220=AM220,$D$113,IF(AND(AK220=0,AM220=20),$D$115,$D$114))))</f>
      </c>
      <c r="AL221" s="36"/>
      <c r="AM221" s="37"/>
      <c r="AN221" s="36">
        <f>IF(AND(AN220="",AP220=""),"",IF(AN220&gt;AP220,IF(AND(AN220=20,AP220=0),$D$112,$D$111),IF(AN220=AP220,$D$113,IF(AND(AN220=0,AP220=20),$D$115,$D$114))))</f>
      </c>
      <c r="AO221" s="36"/>
      <c r="AP221" s="37"/>
      <c r="AQ221" s="36">
        <f>IF(AND(AQ220="",AS220=""),"",IF(AQ220&gt;AS220,IF(AND(AQ220=20,AS220=0),$D$112,$D$111),IF(AQ220=AS220,$D$113,IF(AND(AQ220=0,AS220=20),$D$115,$D$114))))</f>
      </c>
      <c r="AR221" s="36"/>
      <c r="AS221" s="37"/>
      <c r="AT221" s="36">
        <f>IF(AND(AT220="",AV220=""),"",IF(AT220&gt;AV220,IF(AND(AT220=20,AV220=0),$D$112,$D$111),IF(AT220=AV220,$D$113,IF(AND(AT220=0,AV220=20),$D$115,$D$114))))</f>
      </c>
      <c r="AU221" s="36"/>
      <c r="AV221" s="37"/>
      <c r="AW221" s="252"/>
      <c r="AX221" s="253"/>
      <c r="AY221" s="254"/>
      <c r="AZ221" s="252"/>
      <c r="BA221" s="253"/>
      <c r="BB221" s="254"/>
      <c r="BC221" s="279"/>
      <c r="BD221" s="280"/>
      <c r="BE221" s="281"/>
      <c r="BF221" s="270"/>
      <c r="BG221" s="271"/>
      <c r="BH221" s="272"/>
    </row>
    <row r="222" spans="1:60" ht="13.5">
      <c r="A222" s="246"/>
      <c r="B222" s="247"/>
      <c r="C222" s="248"/>
      <c r="D222" s="42"/>
      <c r="E222" s="42"/>
      <c r="F222" s="43"/>
      <c r="G222" s="41"/>
      <c r="H222" s="42"/>
      <c r="I222" s="43"/>
      <c r="J222" s="41"/>
      <c r="K222" s="42"/>
      <c r="L222" s="43"/>
      <c r="M222" s="41"/>
      <c r="N222" s="42"/>
      <c r="O222" s="43"/>
      <c r="P222" s="38"/>
      <c r="Q222" s="39"/>
      <c r="R222" s="47"/>
      <c r="S222" s="48"/>
      <c r="T222" s="49"/>
      <c r="U222" s="47"/>
      <c r="V222" s="48"/>
      <c r="W222" s="49"/>
      <c r="X222" s="47"/>
      <c r="Y222" s="48"/>
      <c r="Z222" s="49"/>
      <c r="AA222" s="47"/>
      <c r="AB222" s="48"/>
      <c r="AC222" s="49"/>
      <c r="AD222" s="50"/>
      <c r="AE222" s="38"/>
      <c r="AF222" s="39"/>
      <c r="AG222" s="40"/>
      <c r="AH222" s="38"/>
      <c r="AI222" s="39"/>
      <c r="AJ222" s="40"/>
      <c r="AK222" s="38"/>
      <c r="AL222" s="39"/>
      <c r="AM222" s="40"/>
      <c r="AN222" s="38"/>
      <c r="AO222" s="39"/>
      <c r="AP222" s="40"/>
      <c r="AQ222" s="38"/>
      <c r="AR222" s="39"/>
      <c r="AS222" s="40"/>
      <c r="AT222" s="38"/>
      <c r="AU222" s="39"/>
      <c r="AV222" s="40"/>
      <c r="AW222" s="255"/>
      <c r="AX222" s="256"/>
      <c r="AY222" s="257"/>
      <c r="AZ222" s="255"/>
      <c r="BA222" s="256"/>
      <c r="BB222" s="257"/>
      <c r="BC222" s="282"/>
      <c r="BD222" s="283"/>
      <c r="BE222" s="284"/>
      <c r="BF222" s="273"/>
      <c r="BG222" s="274"/>
      <c r="BH222" s="275"/>
    </row>
    <row r="223" spans="1:60" ht="13.5">
      <c r="A223" s="240" t="s">
        <v>216</v>
      </c>
      <c r="B223" s="241"/>
      <c r="C223" s="242"/>
      <c r="D223" s="59"/>
      <c r="E223" s="33">
        <f>IF(COUNTBLANK(D223)=0,"-","")</f>
      </c>
      <c r="F223" s="60"/>
      <c r="G223" s="59"/>
      <c r="H223" s="33">
        <f>IF(COUNTBLANK(G223)=0,"-","")</f>
      </c>
      <c r="I223" s="60"/>
      <c r="J223" s="59"/>
      <c r="K223" s="33">
        <f>IF(COUNTBLANK(J223)=0,"-","")</f>
      </c>
      <c r="L223" s="60"/>
      <c r="M223" s="59"/>
      <c r="N223" s="33">
        <f>IF(COUNTBLANK(M223)=0,"-","")</f>
      </c>
      <c r="O223" s="60"/>
      <c r="P223" s="59"/>
      <c r="Q223" s="33">
        <f>IF(COUNTBLANK(P223)=0,"-","")</f>
      </c>
      <c r="R223" s="60"/>
      <c r="S223" s="59"/>
      <c r="T223" s="33">
        <f>IF(COUNTBLANK(S223)=0,"-","")</f>
      </c>
      <c r="U223" s="60"/>
      <c r="V223" s="59"/>
      <c r="W223" s="33">
        <f>IF(COUNTBLANK(V223)=0,"-","")</f>
      </c>
      <c r="X223" s="60"/>
      <c r="Y223" s="59"/>
      <c r="Z223" s="33"/>
      <c r="AA223" s="60"/>
      <c r="AB223" s="59"/>
      <c r="AC223" s="33"/>
      <c r="AD223" s="60"/>
      <c r="AE223" s="59"/>
      <c r="AF223" s="33"/>
      <c r="AG223" s="60"/>
      <c r="AH223" s="59"/>
      <c r="AI223" s="33"/>
      <c r="AJ223" s="60"/>
      <c r="AK223" s="59"/>
      <c r="AL223" s="33"/>
      <c r="AM223" s="60"/>
      <c r="AN223" s="59"/>
      <c r="AO223" s="33"/>
      <c r="AP223" s="60"/>
      <c r="AQ223" s="59"/>
      <c r="AR223" s="33"/>
      <c r="AS223" s="60"/>
      <c r="AT223" s="30"/>
      <c r="AU223" s="31">
        <f>IF(COUNTBLANK(AT223)=0,"-","")</f>
      </c>
      <c r="AV223" s="32"/>
      <c r="AW223" s="249">
        <f>COUNTIF(D224:AV224,$D$111)*$L$111+COUNTIF(D224:AV224,$D$112)*$L$112+COUNTIF(D224:AV224,$D$113)*$L$113+COUNTIF(D224:AV224,$D$114)</f>
        <v>0</v>
      </c>
      <c r="AX223" s="250"/>
      <c r="AY223" s="251"/>
      <c r="AZ223" s="249">
        <f>IF(OR(D224=$D$112,D224=$D$115),0,D223-F223)+IF(OR(G224=$D$112,G224=$D$115),0,G223-I223)+IF(OR(J224=$D$112,J224=$D$115),0,J223-L223)+IF(OR(M224=$D$112,M224=$D$115),0,M223-O223)+IF(OR(P224=$D$112,P224=$D$115),0,P223-R223)+IF(OR(S224=$D$112,S224=$D$115),0,S223-U223)+IF(OR(V224=$D$112,V224=$D$115),0,V223-X223)+IF(OR(Y224=$D$112,Y224=$D$115),0,Y223-AA223)+IF(OR(AB224=$D$112,AB224=$D$115),0,AB223-AD223)+IF(OR(AE224=$D$112,AE224=$D$115),0,AE223-AG223)+IF(OR(AH224=$D$112,AH224=$D$115),0,AH223-AJ223)+IF(OR(AK224=$D$112,AK224=$D$115),0,AK223-AM223)+IF(OR(AN224=$D$112,AN224=$D$115),0,AN223-AP223)+IF(OR(AQ224=$D$112,AQ224=$D$115),0,AQ223-AS223)+IF(OR(AT224=$D$112,AT224=$D$115),0,AT223-AV223)</f>
        <v>0</v>
      </c>
      <c r="BA223" s="250"/>
      <c r="BB223" s="251"/>
      <c r="BC223" s="276" t="e">
        <f>(IF(OR(D224=$D$112,D224=$D$115),0,D223)+IF(OR(G224=$D$112,G224=$D$115),0,G223)+IF(OR(J224=$D$112,J224=$D$115),0,J223)+IF(OR(M224=$D$112,M224=$D$115),0,M223)+IF(OR(P224=$D$112,P224=$D$115),0,P223)+IF(OR(S224=$D$112,S224=$D$115),0,S223)+IF(OR(V224=$D$112,V224=$D$115),0,V223)+IF(OR(Y224=$D$112,Y224=$D$115),0,Y223)+IF(OR(AB224=$D$112,AB224=$D$115),0,AB223)+IF(OR(AE224=$D$112,AE224=$D$115),0,AE223)+IF(OR(AH224=$D$112,AH224=$D$115),0,AH223)+IF(OR(AK224=$D$112,AK224=$D$115),0,AK223)+IF(OR(AN224=$D$112,AN224=$D$115),0,AN223)+IF(OR(AQ224=$D$112,AQ224=$D$115),0,AQ223)+IF(OR(AT224=$D$112,AT224=$D$115),0,AT223))/(IF(OR(D224=$D$112,D224=$D$115),0,F223)+IF(OR(G224=$D$112,G224=$D$115),0,I223)+IF(OR(J224=$D$112,J224=$D$115),0,L223)+IF(OR(M224=$D$112,M224=$D$115),0,O223)+IF(OR(P224=$D$112,P224=$D$115),0,R223)+IF(OR(S224=$D$112,S224=$D$115),0,U223)+IF(OR(V224=$D$112,V224=$D$115),0,X223)+IF(OR(Y224=$D$112,Y224=$D$115),0,AA223)+IF(OR(AB224=$D$112,AB224=$D$115),0,AD223)+IF(OR(AE224=$D$112,AE224=$D$115),0,AG223)+IF(OR(AH224=$D$112,AH224=$D$115),0,AJ223)+IF(OR(AK224=$D$112,AK224=$D$115),0,AM223)+IF(OR(AN224=$D$112,AN224=$D$115),0,AP223)+IF(OR(AQ224=$D$112,AQ224=$D$115),0,AS223)+IF(OR(AT224=$D$112,AT224=$D$115),0,AV223))</f>
        <v>#DIV/0!</v>
      </c>
      <c r="BD223" s="277"/>
      <c r="BE223" s="278"/>
      <c r="BF223" s="267">
        <f>_xlfn.RANK.EQ(AW223,$AW$181:$AY$225,0)</f>
        <v>14</v>
      </c>
      <c r="BG223" s="268"/>
      <c r="BH223" s="269"/>
    </row>
    <row r="224" spans="1:60" ht="13.5">
      <c r="A224" s="243"/>
      <c r="B224" s="244"/>
      <c r="C224" s="245"/>
      <c r="D224" s="36">
        <f>IF(AND(D223="",F223=""),"",IF(D223&gt;F223,IF(AND(D223=20,F223=0),$D$112,$D$111),IF(D223=F223,$D$113,IF(AND(D223=0,F223=20),$D$115,$D$114))))</f>
      </c>
      <c r="E224" s="36"/>
      <c r="F224" s="37"/>
      <c r="G224" s="36">
        <f>IF(AND(G223="",I223=""),"",IF(G223&gt;I223,IF(AND(G223=20,I223=0),$D$112,$D$111),IF(G223=I223,$D$113,IF(AND(G223=0,I223=20),$D$115,$D$114))))</f>
      </c>
      <c r="H224" s="36"/>
      <c r="I224" s="37"/>
      <c r="J224" s="36">
        <f>IF(AND(J223="",L223=""),"",IF(J223&gt;L223,IF(AND(J223=20,L223=0),$D$112,$D$111),IF(J223=L223,$D$113,IF(AND(J223=0,L223=20),$D$115,$D$114))))</f>
      </c>
      <c r="K224" s="36"/>
      <c r="L224" s="37"/>
      <c r="M224" s="36">
        <f>IF(AND(M223="",O223=""),"",IF(M223&gt;O223,IF(AND(M223=20,O223=0),$D$112,$D$111),IF(M223=O223,$D$113,IF(AND(M223=0,O223=20),$D$115,$D$114))))</f>
      </c>
      <c r="N224" s="36"/>
      <c r="O224" s="37"/>
      <c r="P224" s="36">
        <f>IF(AND(P223="",R223=""),"",IF(P223&gt;R223,IF(AND(P223=20,R223=0),$D$112,$D$111),IF(P223=R223,$D$113,IF(AND(P223=0,R223=20),$D$115,$D$114))))</f>
      </c>
      <c r="Q224" s="36"/>
      <c r="R224" s="37"/>
      <c r="S224" s="36">
        <f>IF(AND(S223="",U223=""),"",IF(S223&gt;U223,IF(AND(S223=20,U223=0),$D$112,$D$111),IF(S223=U223,$D$113,IF(AND(S223=0,U223=20),$D$115,$D$114))))</f>
      </c>
      <c r="T224" s="36"/>
      <c r="U224" s="37"/>
      <c r="V224" s="36">
        <f>IF(AND(V223="",X223=""),"",IF(V223&gt;X223,IF(AND(V223=20,X223=0),$D$112,$D$111),IF(V223=X223,$D$113,IF(AND(V223=0,X223=20),$D$115,$D$114))))</f>
      </c>
      <c r="W224" s="36"/>
      <c r="X224" s="37"/>
      <c r="Y224" s="36">
        <f>IF(AND(Y223="",AA223=""),"",IF(Y223&gt;AA223,IF(AND(Y223=20,AA223=0),$D$112,$D$111),IF(Y223=AA223,$D$113,IF(AND(Y223=0,AA223=20),$D$115,$D$114))))</f>
      </c>
      <c r="Z224" s="36"/>
      <c r="AA224" s="37"/>
      <c r="AB224" s="36">
        <f>IF(AND(AB223="",AD223=""),"",IF(AB223&gt;AD223,IF(AND(AB223=20,AD223=0),$D$112,$D$111),IF(AB223=AD223,$D$113,IF(AND(AB223=0,AD223=20),$D$115,$D$114))))</f>
      </c>
      <c r="AC224" s="36"/>
      <c r="AD224" s="37"/>
      <c r="AE224" s="36">
        <f>IF(AND(AE223="",AG223=""),"",IF(AE223&gt;AG223,IF(AND(AE223=20,AG223=0),$D$112,$D$111),IF(AE223=AG223,$D$113,IF(AND(AE223=0,AG223=20),$D$115,$D$114))))</f>
      </c>
      <c r="AF224" s="36"/>
      <c r="AG224" s="37"/>
      <c r="AH224" s="36">
        <f>IF(AND(AH223="",AJ223=""),"",IF(AH223&gt;AJ223,IF(AND(AH223=20,AJ223=0),$D$112,$D$111),IF(AH223=AJ223,$D$113,IF(AND(AH223=0,AJ223=20),$D$115,$D$114))))</f>
      </c>
      <c r="AI224" s="36"/>
      <c r="AJ224" s="37"/>
      <c r="AK224" s="36">
        <f>IF(AND(AK223="",AM223=""),"",IF(AK223&gt;AM223,IF(AND(AK223=20,AM223=0),$D$112,$D$111),IF(AK223=AM223,$D$113,IF(AND(AK223=0,AM223=20),$D$115,$D$114))))</f>
      </c>
      <c r="AL224" s="36"/>
      <c r="AM224" s="37"/>
      <c r="AN224" s="36">
        <f>IF(AND(AN223="",AP223=""),"",IF(AN223&gt;AP223,IF(AND(AN223=20,AP223=0),$D$112,$D$111),IF(AN223=AP223,$D$113,IF(AND(AN223=0,AP223=20),$D$115,$D$114))))</f>
      </c>
      <c r="AO224" s="36"/>
      <c r="AP224" s="37"/>
      <c r="AQ224" s="36">
        <f>IF(AND(AQ223="",AS223=""),"",IF(AQ223&gt;AS223,IF(AND(AQ223=20,AS223=0),$D$112,$D$111),IF(AQ223=AS223,$D$113,IF(AND(AQ223=0,AS223=20),$D$115,$D$114))))</f>
      </c>
      <c r="AR224" s="36"/>
      <c r="AS224" s="37"/>
      <c r="AT224" s="36">
        <f>IF(AND(AT223="",AV223=""),"",IF(AT223&gt;AV223,IF(AND(AT223=20,AV223=0),$D$112,$D$111),IF(AT223=AV223,$D$113,IF(AND(AT223=0,AV223=20),$D$115,$D$114))))</f>
      </c>
      <c r="AU224" s="36"/>
      <c r="AV224" s="37"/>
      <c r="AW224" s="252"/>
      <c r="AX224" s="253"/>
      <c r="AY224" s="254"/>
      <c r="AZ224" s="252"/>
      <c r="BA224" s="253"/>
      <c r="BB224" s="254"/>
      <c r="BC224" s="279"/>
      <c r="BD224" s="280"/>
      <c r="BE224" s="281"/>
      <c r="BF224" s="270"/>
      <c r="BG224" s="271"/>
      <c r="BH224" s="272"/>
    </row>
    <row r="225" spans="1:60" ht="13.5">
      <c r="A225" s="246"/>
      <c r="B225" s="247"/>
      <c r="C225" s="248"/>
      <c r="D225" s="42"/>
      <c r="E225" s="42"/>
      <c r="F225" s="43"/>
      <c r="G225" s="41"/>
      <c r="H225" s="42"/>
      <c r="I225" s="43"/>
      <c r="J225" s="41"/>
      <c r="K225" s="42"/>
      <c r="L225" s="43"/>
      <c r="M225" s="41"/>
      <c r="N225" s="42"/>
      <c r="O225" s="43"/>
      <c r="P225" s="38"/>
      <c r="Q225" s="39"/>
      <c r="R225" s="47"/>
      <c r="S225" s="48"/>
      <c r="T225" s="49"/>
      <c r="U225" s="47"/>
      <c r="V225" s="48"/>
      <c r="W225" s="49"/>
      <c r="X225" s="47"/>
      <c r="Y225" s="48"/>
      <c r="Z225" s="49"/>
      <c r="AA225" s="47"/>
      <c r="AB225" s="48"/>
      <c r="AC225" s="49"/>
      <c r="AD225" s="50"/>
      <c r="AE225" s="38"/>
      <c r="AF225" s="39"/>
      <c r="AG225" s="40"/>
      <c r="AH225" s="38"/>
      <c r="AI225" s="39"/>
      <c r="AJ225" s="40"/>
      <c r="AK225" s="38"/>
      <c r="AL225" s="39"/>
      <c r="AM225" s="40"/>
      <c r="AN225" s="38"/>
      <c r="AO225" s="39"/>
      <c r="AP225" s="40"/>
      <c r="AQ225" s="38"/>
      <c r="AR225" s="39"/>
      <c r="AS225" s="40"/>
      <c r="AT225" s="38"/>
      <c r="AU225" s="39"/>
      <c r="AV225" s="40"/>
      <c r="AW225" s="255"/>
      <c r="AX225" s="256"/>
      <c r="AY225" s="257"/>
      <c r="AZ225" s="255"/>
      <c r="BA225" s="256"/>
      <c r="BB225" s="257"/>
      <c r="BC225" s="282"/>
      <c r="BD225" s="283"/>
      <c r="BE225" s="284"/>
      <c r="BF225" s="273"/>
      <c r="BG225" s="274"/>
      <c r="BH225" s="275"/>
    </row>
    <row r="226" spans="3:66" ht="13.5">
      <c r="C226" s="34"/>
      <c r="D226" s="36"/>
      <c r="E226" s="36"/>
      <c r="F226" s="36"/>
      <c r="G226" s="36"/>
      <c r="H226" s="36"/>
      <c r="I226" s="36"/>
      <c r="J226" s="36"/>
      <c r="K226" s="36"/>
      <c r="L226" s="36"/>
      <c r="M226" s="36"/>
      <c r="N226" s="36"/>
      <c r="O226" s="36"/>
      <c r="P226" s="36"/>
      <c r="Q226" s="36"/>
      <c r="R226" s="36"/>
      <c r="S226" s="36"/>
      <c r="T226" s="36"/>
      <c r="U226" s="36"/>
      <c r="V226" s="36"/>
      <c r="W226" s="36"/>
      <c r="X226" s="36"/>
      <c r="Y226" s="36"/>
      <c r="Z226" s="36"/>
      <c r="AA226" s="1"/>
      <c r="AD226" s="34"/>
      <c r="AE226" s="34"/>
      <c r="AF226" s="34"/>
      <c r="AG226" s="34"/>
      <c r="AH226" s="34"/>
      <c r="AI226" s="34"/>
      <c r="AJ226" s="34"/>
      <c r="AK226" s="34"/>
      <c r="AL226" s="34"/>
      <c r="AM226" s="34"/>
      <c r="AN226" s="34"/>
      <c r="AO226" s="34"/>
      <c r="AP226" s="34"/>
      <c r="AQ226" s="34"/>
      <c r="AR226" s="34"/>
      <c r="AS226" s="34"/>
      <c r="AT226" s="34"/>
      <c r="AU226" s="34"/>
      <c r="AV226" s="34"/>
      <c r="AW226" s="34"/>
      <c r="AX226" s="34"/>
      <c r="AY226" s="34"/>
      <c r="AZ226" s="34"/>
      <c r="BA226" s="34"/>
      <c r="BB226" s="34"/>
      <c r="BC226" s="34"/>
      <c r="BD226" s="34"/>
      <c r="BE226" s="36"/>
      <c r="BF226" s="36"/>
      <c r="BG226" s="36"/>
      <c r="BH226" s="36"/>
      <c r="BI226" s="36"/>
      <c r="BJ226" s="36"/>
      <c r="BK226" s="36"/>
      <c r="BL226" s="36"/>
      <c r="BM226" s="36"/>
      <c r="BN226" s="1"/>
    </row>
    <row r="227" spans="3:66" ht="13.5">
      <c r="C227" s="34"/>
      <c r="D227" s="36"/>
      <c r="E227" s="36"/>
      <c r="F227" s="36"/>
      <c r="G227" s="36"/>
      <c r="H227" s="36"/>
      <c r="I227" s="36"/>
      <c r="J227" s="36"/>
      <c r="K227" s="36"/>
      <c r="L227" s="36"/>
      <c r="M227" s="36"/>
      <c r="N227" s="36"/>
      <c r="O227" s="36"/>
      <c r="P227" s="36"/>
      <c r="Q227" s="36"/>
      <c r="R227" s="36"/>
      <c r="S227" s="36"/>
      <c r="T227" s="36"/>
      <c r="U227" s="36"/>
      <c r="V227" s="36"/>
      <c r="W227" s="36"/>
      <c r="X227" s="36"/>
      <c r="Y227" s="36"/>
      <c r="Z227" s="36"/>
      <c r="AA227" s="1"/>
      <c r="AD227" s="34"/>
      <c r="AE227" s="36"/>
      <c r="AF227" s="36"/>
      <c r="AG227" s="36"/>
      <c r="AH227" s="36"/>
      <c r="AI227" s="36"/>
      <c r="AJ227" s="36"/>
      <c r="AK227" s="36"/>
      <c r="AL227" s="36"/>
      <c r="AM227" s="36"/>
      <c r="AN227" s="36"/>
      <c r="AO227" s="36"/>
      <c r="AP227" s="36"/>
      <c r="AQ227" s="36"/>
      <c r="AR227" s="36"/>
      <c r="AS227" s="36"/>
      <c r="AT227" s="36"/>
      <c r="AU227" s="36"/>
      <c r="AV227" s="36"/>
      <c r="AW227" s="36"/>
      <c r="AX227" s="36"/>
      <c r="AY227" s="36"/>
      <c r="AZ227" s="36"/>
      <c r="BA227" s="36"/>
      <c r="BB227" s="36"/>
      <c r="BC227" s="36"/>
      <c r="BD227" s="36"/>
      <c r="BE227" s="36"/>
      <c r="BF227" s="36"/>
      <c r="BG227" s="36"/>
      <c r="BH227" s="36"/>
      <c r="BI227" s="36"/>
      <c r="BJ227" s="36"/>
      <c r="BK227" s="36"/>
      <c r="BL227" s="36"/>
      <c r="BM227" s="36"/>
      <c r="BN227" s="1"/>
    </row>
    <row r="228" spans="3:66" ht="13.5">
      <c r="C228" s="36"/>
      <c r="D228" s="36" t="str">
        <f>D111</f>
        <v>○</v>
      </c>
      <c r="E228" s="36" t="str">
        <f>E111</f>
        <v>：</v>
      </c>
      <c r="F228" s="56" t="str">
        <f>F111</f>
        <v>勝ち</v>
      </c>
      <c r="G228" s="36"/>
      <c r="H228" s="36"/>
      <c r="I228" s="36" t="str">
        <f>I111</f>
        <v>：</v>
      </c>
      <c r="J228" s="56" t="str">
        <f>J111</f>
        <v>勝ち点</v>
      </c>
      <c r="K228" s="36"/>
      <c r="L228" s="36">
        <f>L111</f>
        <v>3</v>
      </c>
      <c r="M228" s="36"/>
      <c r="N228" s="36"/>
      <c r="O228" s="36"/>
      <c r="P228" s="36"/>
      <c r="Q228" s="36"/>
      <c r="R228" s="36"/>
      <c r="S228" s="36"/>
      <c r="T228" s="36"/>
      <c r="U228" s="36"/>
      <c r="V228" s="36"/>
      <c r="W228" s="36"/>
      <c r="X228" s="36"/>
      <c r="Y228" s="36"/>
      <c r="Z228" s="36"/>
      <c r="AA228" s="1"/>
      <c r="AD228" s="34"/>
      <c r="AE228" s="36"/>
      <c r="AF228" s="36"/>
      <c r="AG228" s="56"/>
      <c r="AH228" s="36"/>
      <c r="AI228" s="36"/>
      <c r="AJ228" s="36"/>
      <c r="AK228" s="36"/>
      <c r="AL228" s="36"/>
      <c r="AM228" s="36"/>
      <c r="AN228" s="36"/>
      <c r="AO228" s="36"/>
      <c r="AP228" s="36"/>
      <c r="AQ228" s="36"/>
      <c r="AR228" s="36"/>
      <c r="AS228" s="36"/>
      <c r="AT228" s="36"/>
      <c r="AU228" s="36"/>
      <c r="AV228" s="36"/>
      <c r="AW228" s="56"/>
      <c r="AX228" s="36"/>
      <c r="AY228" s="36"/>
      <c r="AZ228" s="36"/>
      <c r="BA228" s="36"/>
      <c r="BB228" s="36"/>
      <c r="BC228" s="36"/>
      <c r="BD228" s="36"/>
      <c r="BE228" s="36"/>
      <c r="BF228" s="36"/>
      <c r="BG228" s="36"/>
      <c r="BH228" s="36"/>
      <c r="BI228" s="36"/>
      <c r="BJ228" s="36"/>
      <c r="BK228" s="36"/>
      <c r="BL228" s="36"/>
      <c r="BM228" s="36"/>
      <c r="BN228" s="1"/>
    </row>
    <row r="229" spans="3:66" ht="13.5">
      <c r="C229" s="36"/>
      <c r="D229" s="36" t="str">
        <f aca="true" t="shared" si="0" ref="D229:F232">D112</f>
        <v>●</v>
      </c>
      <c r="E229" s="36" t="str">
        <f t="shared" si="0"/>
        <v>：</v>
      </c>
      <c r="F229" s="56" t="str">
        <f t="shared" si="0"/>
        <v>不戦勝</v>
      </c>
      <c r="G229" s="36"/>
      <c r="H229" s="36"/>
      <c r="I229" s="36" t="str">
        <f aca="true" t="shared" si="1" ref="I229:J232">I112</f>
        <v>：</v>
      </c>
      <c r="J229" s="56" t="str">
        <f t="shared" si="1"/>
        <v>勝ち点</v>
      </c>
      <c r="K229" s="36"/>
      <c r="L229" s="36">
        <f>L112</f>
        <v>3</v>
      </c>
      <c r="M229" s="36"/>
      <c r="N229" s="36"/>
      <c r="O229" s="36"/>
      <c r="P229" s="36"/>
      <c r="Q229" s="36"/>
      <c r="R229" s="36"/>
      <c r="S229" s="36"/>
      <c r="T229" s="36"/>
      <c r="U229" s="36"/>
      <c r="V229" s="36"/>
      <c r="W229" s="36"/>
      <c r="X229" s="36"/>
      <c r="Y229" s="36"/>
      <c r="Z229" s="36"/>
      <c r="AA229" s="1"/>
      <c r="AD229" s="34"/>
      <c r="AE229" s="36"/>
      <c r="AF229" s="36"/>
      <c r="AG229" s="56"/>
      <c r="AH229" s="36"/>
      <c r="AI229" s="36"/>
      <c r="AJ229" s="36"/>
      <c r="AK229" s="36"/>
      <c r="AL229" s="36"/>
      <c r="AM229" s="36"/>
      <c r="AN229" s="36"/>
      <c r="AO229" s="36"/>
      <c r="AP229" s="36"/>
      <c r="AQ229" s="36"/>
      <c r="AR229" s="36"/>
      <c r="AS229" s="36"/>
      <c r="AT229" s="36"/>
      <c r="AU229" s="36"/>
      <c r="AV229" s="36"/>
      <c r="AW229" s="56"/>
      <c r="AX229" s="36"/>
      <c r="AY229" s="36"/>
      <c r="AZ229" s="36"/>
      <c r="BA229" s="36"/>
      <c r="BB229" s="36"/>
      <c r="BC229" s="36"/>
      <c r="BD229" s="36"/>
      <c r="BE229" s="36"/>
      <c r="BF229" s="36"/>
      <c r="BG229" s="36"/>
      <c r="BH229" s="36"/>
      <c r="BI229" s="36"/>
      <c r="BJ229" s="36"/>
      <c r="BK229" s="36"/>
      <c r="BL229" s="36"/>
      <c r="BM229" s="36"/>
      <c r="BN229" s="1"/>
    </row>
    <row r="230" spans="3:66" ht="13.5">
      <c r="C230" s="36"/>
      <c r="D230" s="36" t="str">
        <f t="shared" si="0"/>
        <v>△</v>
      </c>
      <c r="E230" s="36" t="str">
        <f t="shared" si="0"/>
        <v>：</v>
      </c>
      <c r="F230" s="56" t="str">
        <f t="shared" si="0"/>
        <v>引き分け</v>
      </c>
      <c r="G230" s="36"/>
      <c r="H230" s="36"/>
      <c r="I230" s="36" t="str">
        <f t="shared" si="1"/>
        <v>：</v>
      </c>
      <c r="J230" s="56" t="str">
        <f t="shared" si="1"/>
        <v>勝ち点</v>
      </c>
      <c r="K230" s="36"/>
      <c r="L230" s="36">
        <f>L113</f>
        <v>2</v>
      </c>
      <c r="M230" s="36"/>
      <c r="N230" s="36"/>
      <c r="O230" s="36"/>
      <c r="P230" s="36"/>
      <c r="Q230" s="36"/>
      <c r="R230" s="36"/>
      <c r="S230" s="36"/>
      <c r="T230" s="36"/>
      <c r="U230" s="36"/>
      <c r="V230" s="36"/>
      <c r="W230" s="36"/>
      <c r="X230" s="36"/>
      <c r="Y230" s="36"/>
      <c r="Z230" s="36"/>
      <c r="AA230" s="1"/>
      <c r="AD230" s="34"/>
      <c r="AE230" s="36"/>
      <c r="AF230" s="36"/>
      <c r="AG230" s="56"/>
      <c r="AH230" s="36"/>
      <c r="AI230" s="36"/>
      <c r="AJ230" s="36"/>
      <c r="AK230" s="36"/>
      <c r="AL230" s="36"/>
      <c r="AM230" s="36"/>
      <c r="AN230" s="36"/>
      <c r="AO230" s="36"/>
      <c r="AP230" s="36"/>
      <c r="AQ230" s="36"/>
      <c r="AR230" s="36"/>
      <c r="AS230" s="36"/>
      <c r="AT230" s="36"/>
      <c r="AU230" s="36"/>
      <c r="AV230" s="36"/>
      <c r="AW230" s="56"/>
      <c r="AX230" s="36"/>
      <c r="AY230" s="36"/>
      <c r="AZ230" s="36"/>
      <c r="BA230" s="36"/>
      <c r="BB230" s="36"/>
      <c r="BC230" s="36"/>
      <c r="BD230" s="36"/>
      <c r="BE230" s="36"/>
      <c r="BF230" s="36"/>
      <c r="BG230" s="36"/>
      <c r="BH230" s="36"/>
      <c r="BI230" s="36"/>
      <c r="BJ230" s="36"/>
      <c r="BK230" s="36"/>
      <c r="BL230" s="36"/>
      <c r="BM230" s="36"/>
      <c r="BN230" s="1"/>
    </row>
    <row r="231" spans="3:66" ht="13.5">
      <c r="C231" s="36"/>
      <c r="D231" s="36" t="str">
        <f t="shared" si="0"/>
        <v>×</v>
      </c>
      <c r="E231" s="36" t="str">
        <f t="shared" si="0"/>
        <v>：</v>
      </c>
      <c r="F231" s="56" t="str">
        <f t="shared" si="0"/>
        <v>負け</v>
      </c>
      <c r="G231" s="36"/>
      <c r="H231" s="36"/>
      <c r="I231" s="36" t="str">
        <f t="shared" si="1"/>
        <v>：</v>
      </c>
      <c r="J231" s="56" t="str">
        <f t="shared" si="1"/>
        <v>勝ち点</v>
      </c>
      <c r="K231" s="36"/>
      <c r="L231" s="36">
        <f>L114</f>
        <v>1</v>
      </c>
      <c r="M231" s="36"/>
      <c r="N231" s="36"/>
      <c r="O231" s="36"/>
      <c r="P231" s="36"/>
      <c r="Q231" s="36"/>
      <c r="R231" s="36"/>
      <c r="S231" s="36"/>
      <c r="T231" s="36"/>
      <c r="U231" s="36"/>
      <c r="V231" s="36"/>
      <c r="W231" s="36"/>
      <c r="X231" s="36"/>
      <c r="Y231" s="36"/>
      <c r="Z231" s="36"/>
      <c r="AA231" s="1"/>
      <c r="AD231" s="34"/>
      <c r="AE231" s="36"/>
      <c r="AF231" s="36"/>
      <c r="AG231" s="56"/>
      <c r="AH231" s="36"/>
      <c r="AI231" s="36"/>
      <c r="AJ231" s="36"/>
      <c r="AK231" s="36"/>
      <c r="AL231" s="36"/>
      <c r="AM231" s="36"/>
      <c r="AN231" s="36"/>
      <c r="AO231" s="36"/>
      <c r="AP231" s="36"/>
      <c r="AQ231" s="36"/>
      <c r="AR231" s="36"/>
      <c r="AS231" s="36"/>
      <c r="AT231" s="36"/>
      <c r="AU231" s="36"/>
      <c r="AV231" s="36"/>
      <c r="AW231" s="56"/>
      <c r="AX231" s="36"/>
      <c r="AY231" s="36"/>
      <c r="AZ231" s="36"/>
      <c r="BA231" s="36"/>
      <c r="BB231" s="36"/>
      <c r="BC231" s="36"/>
      <c r="BD231" s="36"/>
      <c r="BE231" s="36"/>
      <c r="BF231" s="36"/>
      <c r="BG231" s="36"/>
      <c r="BH231" s="36"/>
      <c r="BI231" s="36"/>
      <c r="BJ231" s="36"/>
      <c r="BK231" s="36"/>
      <c r="BL231" s="36"/>
      <c r="BM231" s="36"/>
      <c r="BN231" s="1"/>
    </row>
    <row r="232" spans="4:51" ht="13.5">
      <c r="D232" s="36" t="str">
        <f t="shared" si="0"/>
        <v>▲</v>
      </c>
      <c r="E232" s="36" t="str">
        <f t="shared" si="0"/>
        <v>：</v>
      </c>
      <c r="F232" s="56" t="str">
        <f t="shared" si="0"/>
        <v>不戦敗</v>
      </c>
      <c r="I232" s="36" t="str">
        <f t="shared" si="1"/>
        <v>：</v>
      </c>
      <c r="J232" s="56" t="str">
        <f t="shared" si="1"/>
        <v>勝ち点</v>
      </c>
      <c r="L232" s="36">
        <f>L115</f>
        <v>0</v>
      </c>
      <c r="AD232" s="45"/>
      <c r="AE232" s="34"/>
      <c r="AF232" s="36"/>
      <c r="AG232" s="57"/>
      <c r="AJ232" s="36"/>
      <c r="AM232" s="36"/>
      <c r="AP232" s="36"/>
      <c r="AS232" s="36"/>
      <c r="AV232" s="36"/>
      <c r="AW232" s="56"/>
      <c r="AY232" s="34"/>
    </row>
    <row r="233" ht="13.5">
      <c r="AD233" s="45"/>
    </row>
  </sheetData>
  <sheetProtection/>
  <mergeCells count="402">
    <mergeCell ref="A208:C210"/>
    <mergeCell ref="AW208:AY210"/>
    <mergeCell ref="AZ208:BB210"/>
    <mergeCell ref="BC208:BE210"/>
    <mergeCell ref="BF208:BH210"/>
    <mergeCell ref="A211:C213"/>
    <mergeCell ref="AW211:AY213"/>
    <mergeCell ref="AZ211:BB213"/>
    <mergeCell ref="BC211:BE213"/>
    <mergeCell ref="BF211:BH213"/>
    <mergeCell ref="BF217:BH219"/>
    <mergeCell ref="A220:C222"/>
    <mergeCell ref="AW220:AY222"/>
    <mergeCell ref="AZ220:BB222"/>
    <mergeCell ref="BC220:BE222"/>
    <mergeCell ref="BF220:BH222"/>
    <mergeCell ref="A217:C219"/>
    <mergeCell ref="AW217:AY219"/>
    <mergeCell ref="AZ217:BB219"/>
    <mergeCell ref="BC217:BE219"/>
    <mergeCell ref="A223:C225"/>
    <mergeCell ref="AW223:AY225"/>
    <mergeCell ref="AZ223:BB225"/>
    <mergeCell ref="BC223:BE225"/>
    <mergeCell ref="BF223:BH225"/>
    <mergeCell ref="A214:C216"/>
    <mergeCell ref="AW214:AY216"/>
    <mergeCell ref="AZ214:BB216"/>
    <mergeCell ref="BC214:BE216"/>
    <mergeCell ref="BF214:BH216"/>
    <mergeCell ref="A196:C198"/>
    <mergeCell ref="AW196:AY198"/>
    <mergeCell ref="AZ196:BB198"/>
    <mergeCell ref="BC196:BE198"/>
    <mergeCell ref="BF196:BH198"/>
    <mergeCell ref="A199:C201"/>
    <mergeCell ref="AW199:AY201"/>
    <mergeCell ref="AZ199:BB201"/>
    <mergeCell ref="BC199:BE201"/>
    <mergeCell ref="BF199:BH201"/>
    <mergeCell ref="BF202:BH204"/>
    <mergeCell ref="A205:C207"/>
    <mergeCell ref="AW205:AY207"/>
    <mergeCell ref="AZ205:BB207"/>
    <mergeCell ref="BC205:BE207"/>
    <mergeCell ref="BF205:BH207"/>
    <mergeCell ref="A202:C204"/>
    <mergeCell ref="AW202:AY204"/>
    <mergeCell ref="AZ202:BB204"/>
    <mergeCell ref="BC202:BE204"/>
    <mergeCell ref="BF184:BH186"/>
    <mergeCell ref="A187:C189"/>
    <mergeCell ref="AW187:AY189"/>
    <mergeCell ref="AZ187:BB189"/>
    <mergeCell ref="BC187:BE189"/>
    <mergeCell ref="BF187:BH189"/>
    <mergeCell ref="A178:C180"/>
    <mergeCell ref="D178:F180"/>
    <mergeCell ref="BF190:BH192"/>
    <mergeCell ref="BC178:BE180"/>
    <mergeCell ref="BF178:BH180"/>
    <mergeCell ref="A193:C195"/>
    <mergeCell ref="AW193:AY195"/>
    <mergeCell ref="AZ193:BB195"/>
    <mergeCell ref="BC193:BE195"/>
    <mergeCell ref="BF193:BH195"/>
    <mergeCell ref="A190:C192"/>
    <mergeCell ref="AW190:AY192"/>
    <mergeCell ref="AZ190:BB192"/>
    <mergeCell ref="BC190:BE192"/>
    <mergeCell ref="AZ184:BB186"/>
    <mergeCell ref="BC184:BE186"/>
    <mergeCell ref="A184:C186"/>
    <mergeCell ref="AW184:AY186"/>
    <mergeCell ref="G178:I180"/>
    <mergeCell ref="J178:L180"/>
    <mergeCell ref="M178:O180"/>
    <mergeCell ref="P178:R180"/>
    <mergeCell ref="AK178:AM180"/>
    <mergeCell ref="AN178:AP180"/>
    <mergeCell ref="AE178:AG180"/>
    <mergeCell ref="AH178:AJ180"/>
    <mergeCell ref="AZ178:BB180"/>
    <mergeCell ref="S178:U180"/>
    <mergeCell ref="V178:X180"/>
    <mergeCell ref="Y178:AA180"/>
    <mergeCell ref="AB178:AD180"/>
    <mergeCell ref="AQ178:AS180"/>
    <mergeCell ref="AT178:AV180"/>
    <mergeCell ref="AW178:AY180"/>
    <mergeCell ref="A174:C176"/>
    <mergeCell ref="AW174:AY176"/>
    <mergeCell ref="AZ174:BB176"/>
    <mergeCell ref="BC174:BE176"/>
    <mergeCell ref="BF174:BH176"/>
    <mergeCell ref="A181:C183"/>
    <mergeCell ref="AW181:AY183"/>
    <mergeCell ref="AZ181:BB183"/>
    <mergeCell ref="BC181:BE183"/>
    <mergeCell ref="BF181:BH183"/>
    <mergeCell ref="A168:C170"/>
    <mergeCell ref="AW168:AY170"/>
    <mergeCell ref="AZ168:BB170"/>
    <mergeCell ref="BC168:BE170"/>
    <mergeCell ref="BF168:BH170"/>
    <mergeCell ref="A171:C173"/>
    <mergeCell ref="AW171:AY173"/>
    <mergeCell ref="AZ171:BB173"/>
    <mergeCell ref="BC171:BE173"/>
    <mergeCell ref="BF171:BH173"/>
    <mergeCell ref="A162:C164"/>
    <mergeCell ref="AW162:AY164"/>
    <mergeCell ref="AZ162:BB164"/>
    <mergeCell ref="BC162:BE164"/>
    <mergeCell ref="BF162:BH164"/>
    <mergeCell ref="A165:C167"/>
    <mergeCell ref="AW165:AY167"/>
    <mergeCell ref="AZ165:BB167"/>
    <mergeCell ref="BC165:BE167"/>
    <mergeCell ref="BF165:BH167"/>
    <mergeCell ref="A156:C158"/>
    <mergeCell ref="AW156:AY158"/>
    <mergeCell ref="AZ156:BB158"/>
    <mergeCell ref="BC156:BE158"/>
    <mergeCell ref="BF156:BH158"/>
    <mergeCell ref="A159:C161"/>
    <mergeCell ref="AW159:AY161"/>
    <mergeCell ref="AZ159:BB161"/>
    <mergeCell ref="BC159:BE161"/>
    <mergeCell ref="BF159:BH161"/>
    <mergeCell ref="A150:C152"/>
    <mergeCell ref="AW150:AY152"/>
    <mergeCell ref="AZ150:BB152"/>
    <mergeCell ref="BC150:BE152"/>
    <mergeCell ref="BF150:BH152"/>
    <mergeCell ref="A153:C155"/>
    <mergeCell ref="AW153:AY155"/>
    <mergeCell ref="AZ153:BB155"/>
    <mergeCell ref="BC153:BE155"/>
    <mergeCell ref="BF153:BH155"/>
    <mergeCell ref="A144:C146"/>
    <mergeCell ref="AW144:AY146"/>
    <mergeCell ref="AZ144:BB146"/>
    <mergeCell ref="BC144:BE146"/>
    <mergeCell ref="BF144:BH146"/>
    <mergeCell ref="A147:C149"/>
    <mergeCell ref="AW147:AY149"/>
    <mergeCell ref="AZ147:BB149"/>
    <mergeCell ref="BC147:BE149"/>
    <mergeCell ref="BF147:BH149"/>
    <mergeCell ref="A138:C140"/>
    <mergeCell ref="AW138:AY140"/>
    <mergeCell ref="AZ138:BB140"/>
    <mergeCell ref="BC138:BE140"/>
    <mergeCell ref="BF138:BH140"/>
    <mergeCell ref="A141:C143"/>
    <mergeCell ref="AW141:AY143"/>
    <mergeCell ref="AZ141:BB143"/>
    <mergeCell ref="BC141:BE143"/>
    <mergeCell ref="BF141:BH143"/>
    <mergeCell ref="A135:C137"/>
    <mergeCell ref="AW135:AY137"/>
    <mergeCell ref="AZ135:BB137"/>
    <mergeCell ref="BC135:BE137"/>
    <mergeCell ref="BF135:BH137"/>
    <mergeCell ref="AZ129:BB131"/>
    <mergeCell ref="S129:U131"/>
    <mergeCell ref="V129:X131"/>
    <mergeCell ref="Y129:AA131"/>
    <mergeCell ref="AZ132:BB134"/>
    <mergeCell ref="BC132:BE134"/>
    <mergeCell ref="AB129:AD131"/>
    <mergeCell ref="AE129:AG131"/>
    <mergeCell ref="AH129:AJ131"/>
    <mergeCell ref="G129:I131"/>
    <mergeCell ref="J129:L131"/>
    <mergeCell ref="M129:O131"/>
    <mergeCell ref="P129:R131"/>
    <mergeCell ref="BC129:BE131"/>
    <mergeCell ref="BF132:BH134"/>
    <mergeCell ref="AK129:AM131"/>
    <mergeCell ref="AN129:AP131"/>
    <mergeCell ref="AQ129:AS131"/>
    <mergeCell ref="A129:C131"/>
    <mergeCell ref="D129:F131"/>
    <mergeCell ref="AT129:AV131"/>
    <mergeCell ref="AW129:AY131"/>
    <mergeCell ref="A132:C134"/>
    <mergeCell ref="AW132:AY134"/>
    <mergeCell ref="A104:C106"/>
    <mergeCell ref="AW104:AY106"/>
    <mergeCell ref="AZ104:BB106"/>
    <mergeCell ref="BC104:BE106"/>
    <mergeCell ref="BF104:BH106"/>
    <mergeCell ref="A107:C109"/>
    <mergeCell ref="AW107:AY109"/>
    <mergeCell ref="AZ107:BB109"/>
    <mergeCell ref="BC107:BE109"/>
    <mergeCell ref="BF107:BH109"/>
    <mergeCell ref="E124:G124"/>
    <mergeCell ref="E125:G125"/>
    <mergeCell ref="E126:G126"/>
    <mergeCell ref="E122:G122"/>
    <mergeCell ref="E123:G123"/>
    <mergeCell ref="E117:G117"/>
    <mergeCell ref="E118:G118"/>
    <mergeCell ref="E119:G119"/>
    <mergeCell ref="E120:G120"/>
    <mergeCell ref="E121:G121"/>
    <mergeCell ref="BC98:BE100"/>
    <mergeCell ref="BF98:BH100"/>
    <mergeCell ref="A101:C103"/>
    <mergeCell ref="AW101:AY103"/>
    <mergeCell ref="AZ101:BB103"/>
    <mergeCell ref="BC101:BE103"/>
    <mergeCell ref="BF101:BH103"/>
    <mergeCell ref="A95:C97"/>
    <mergeCell ref="AW95:AY97"/>
    <mergeCell ref="AZ95:BB97"/>
    <mergeCell ref="BC95:BE97"/>
    <mergeCell ref="BF95:BH97"/>
    <mergeCell ref="BF129:BH131"/>
    <mergeCell ref="E127:G127"/>
    <mergeCell ref="A98:C100"/>
    <mergeCell ref="AW98:AY100"/>
    <mergeCell ref="AZ98:BB100"/>
    <mergeCell ref="A89:C91"/>
    <mergeCell ref="AW89:AY91"/>
    <mergeCell ref="AZ89:BB91"/>
    <mergeCell ref="BC89:BE91"/>
    <mergeCell ref="BF89:BH91"/>
    <mergeCell ref="A92:C94"/>
    <mergeCell ref="AW92:AY94"/>
    <mergeCell ref="AZ92:BB94"/>
    <mergeCell ref="BC92:BE94"/>
    <mergeCell ref="BF92:BH94"/>
    <mergeCell ref="A83:C85"/>
    <mergeCell ref="AW83:AY85"/>
    <mergeCell ref="AZ83:BB85"/>
    <mergeCell ref="BC83:BE85"/>
    <mergeCell ref="BF83:BH85"/>
    <mergeCell ref="A86:C88"/>
    <mergeCell ref="AW86:AY88"/>
    <mergeCell ref="AZ86:BB88"/>
    <mergeCell ref="BC86:BE88"/>
    <mergeCell ref="BF86:BH88"/>
    <mergeCell ref="A77:C79"/>
    <mergeCell ref="AW77:AY79"/>
    <mergeCell ref="AZ77:BB79"/>
    <mergeCell ref="BC77:BE79"/>
    <mergeCell ref="BF77:BH79"/>
    <mergeCell ref="A80:C82"/>
    <mergeCell ref="AW80:AY82"/>
    <mergeCell ref="AZ80:BB82"/>
    <mergeCell ref="BC80:BE82"/>
    <mergeCell ref="BF80:BH82"/>
    <mergeCell ref="A71:C73"/>
    <mergeCell ref="AW71:AY73"/>
    <mergeCell ref="AZ71:BB73"/>
    <mergeCell ref="BC71:BE73"/>
    <mergeCell ref="BF71:BH73"/>
    <mergeCell ref="A74:C76"/>
    <mergeCell ref="AW74:AY76"/>
    <mergeCell ref="AZ74:BB76"/>
    <mergeCell ref="BC74:BE76"/>
    <mergeCell ref="BF74:BH76"/>
    <mergeCell ref="BC62:BE64"/>
    <mergeCell ref="A68:C70"/>
    <mergeCell ref="AW68:AY70"/>
    <mergeCell ref="AZ68:BB70"/>
    <mergeCell ref="BC68:BE70"/>
    <mergeCell ref="BF68:BH70"/>
    <mergeCell ref="AW62:AY64"/>
    <mergeCell ref="AZ62:BB64"/>
    <mergeCell ref="S62:U64"/>
    <mergeCell ref="V62:X64"/>
    <mergeCell ref="AQ62:AS64"/>
    <mergeCell ref="Y62:AA64"/>
    <mergeCell ref="AB62:AD64"/>
    <mergeCell ref="AE62:AG64"/>
    <mergeCell ref="AH62:AJ64"/>
    <mergeCell ref="D62:F64"/>
    <mergeCell ref="G62:I64"/>
    <mergeCell ref="J62:L64"/>
    <mergeCell ref="M62:O64"/>
    <mergeCell ref="P62:R64"/>
    <mergeCell ref="BF58:BH60"/>
    <mergeCell ref="AT62:AV64"/>
    <mergeCell ref="BF55:BH57"/>
    <mergeCell ref="A65:C67"/>
    <mergeCell ref="AW65:AY67"/>
    <mergeCell ref="AZ65:BB67"/>
    <mergeCell ref="BC65:BE67"/>
    <mergeCell ref="BF65:BH67"/>
    <mergeCell ref="AK62:AM64"/>
    <mergeCell ref="AN62:AP64"/>
    <mergeCell ref="A55:C57"/>
    <mergeCell ref="AW55:AY57"/>
    <mergeCell ref="AZ55:BB57"/>
    <mergeCell ref="BC55:BE57"/>
    <mergeCell ref="BF62:BH64"/>
    <mergeCell ref="A62:C64"/>
    <mergeCell ref="A58:C60"/>
    <mergeCell ref="AW58:AY60"/>
    <mergeCell ref="AZ58:BB60"/>
    <mergeCell ref="BC58:BE60"/>
    <mergeCell ref="A49:C51"/>
    <mergeCell ref="AW49:AY51"/>
    <mergeCell ref="AZ49:BB51"/>
    <mergeCell ref="BC49:BE51"/>
    <mergeCell ref="BF49:BH51"/>
    <mergeCell ref="A52:C54"/>
    <mergeCell ref="AW52:AY54"/>
    <mergeCell ref="AZ52:BB54"/>
    <mergeCell ref="BC52:BE54"/>
    <mergeCell ref="BF52:BH54"/>
    <mergeCell ref="BF43:BH45"/>
    <mergeCell ref="A46:C48"/>
    <mergeCell ref="AW46:AY48"/>
    <mergeCell ref="AZ46:BB48"/>
    <mergeCell ref="BC46:BE48"/>
    <mergeCell ref="BF46:BH48"/>
    <mergeCell ref="A43:C45"/>
    <mergeCell ref="AW43:AY45"/>
    <mergeCell ref="AZ43:BB45"/>
    <mergeCell ref="BC43:BE45"/>
    <mergeCell ref="A40:C42"/>
    <mergeCell ref="AW40:AY42"/>
    <mergeCell ref="AZ40:BB42"/>
    <mergeCell ref="BC40:BE42"/>
    <mergeCell ref="BF40:BH42"/>
    <mergeCell ref="A37:C39"/>
    <mergeCell ref="AW37:AY39"/>
    <mergeCell ref="AZ37:BB39"/>
    <mergeCell ref="BC37:BE39"/>
    <mergeCell ref="A34:C36"/>
    <mergeCell ref="AW34:AY36"/>
    <mergeCell ref="AZ34:BB36"/>
    <mergeCell ref="BC34:BE36"/>
    <mergeCell ref="BF34:BH36"/>
    <mergeCell ref="BF37:BH39"/>
    <mergeCell ref="A28:C30"/>
    <mergeCell ref="AW28:AY30"/>
    <mergeCell ref="AZ28:BB30"/>
    <mergeCell ref="BC28:BE30"/>
    <mergeCell ref="BF28:BH30"/>
    <mergeCell ref="A31:C33"/>
    <mergeCell ref="AW31:AY33"/>
    <mergeCell ref="AZ31:BB33"/>
    <mergeCell ref="BC31:BE33"/>
    <mergeCell ref="BF31:BH33"/>
    <mergeCell ref="A22:C24"/>
    <mergeCell ref="AW22:AY24"/>
    <mergeCell ref="AZ22:BB24"/>
    <mergeCell ref="BC22:BE24"/>
    <mergeCell ref="BF22:BH24"/>
    <mergeCell ref="A25:C27"/>
    <mergeCell ref="AW25:AY27"/>
    <mergeCell ref="AZ25:BB27"/>
    <mergeCell ref="BC25:BE27"/>
    <mergeCell ref="BF25:BH27"/>
    <mergeCell ref="A19:C21"/>
    <mergeCell ref="AW19:AY21"/>
    <mergeCell ref="AZ19:BB21"/>
    <mergeCell ref="BC19:BE21"/>
    <mergeCell ref="BF19:BH21"/>
    <mergeCell ref="BF13:BH15"/>
    <mergeCell ref="A16:C18"/>
    <mergeCell ref="AW16:AY18"/>
    <mergeCell ref="AZ16:BB18"/>
    <mergeCell ref="BC16:BE18"/>
    <mergeCell ref="BF16:BH18"/>
    <mergeCell ref="AQ13:AS15"/>
    <mergeCell ref="AB13:AD15"/>
    <mergeCell ref="AE13:AG15"/>
    <mergeCell ref="AH13:AJ15"/>
    <mergeCell ref="AZ13:BB15"/>
    <mergeCell ref="E7:G7"/>
    <mergeCell ref="S13:U15"/>
    <mergeCell ref="V13:X15"/>
    <mergeCell ref="A13:C15"/>
    <mergeCell ref="D13:F15"/>
    <mergeCell ref="G13:I15"/>
    <mergeCell ref="J13:L15"/>
    <mergeCell ref="M13:O15"/>
    <mergeCell ref="P13:R15"/>
    <mergeCell ref="E8:G8"/>
    <mergeCell ref="E1:G1"/>
    <mergeCell ref="E2:G2"/>
    <mergeCell ref="E3:G3"/>
    <mergeCell ref="E4:G4"/>
    <mergeCell ref="E5:G5"/>
    <mergeCell ref="E6:G6"/>
    <mergeCell ref="E9:G9"/>
    <mergeCell ref="E10:G10"/>
    <mergeCell ref="E11:G11"/>
    <mergeCell ref="BC13:BE15"/>
    <mergeCell ref="AK13:AM15"/>
    <mergeCell ref="AT13:AV15"/>
    <mergeCell ref="AN13:AP15"/>
    <mergeCell ref="Y13:AA15"/>
    <mergeCell ref="AW13:AY15"/>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M152"/>
  <sheetViews>
    <sheetView zoomScalePageLayoutView="0" workbookViewId="0" topLeftCell="A61">
      <selection activeCell="E78" sqref="E78:F79"/>
    </sheetView>
  </sheetViews>
  <sheetFormatPr defaultColWidth="9.00390625" defaultRowHeight="13.5"/>
  <cols>
    <col min="1" max="1" width="2.50390625" style="0" customWidth="1"/>
  </cols>
  <sheetData>
    <row r="1" spans="1:13" s="62" customFormat="1" ht="14.25" customHeight="1">
      <c r="A1" s="61"/>
      <c r="B1" s="61" t="s">
        <v>127</v>
      </c>
      <c r="C1" s="61"/>
      <c r="D1" s="61"/>
      <c r="E1" s="61"/>
      <c r="F1" s="61"/>
      <c r="G1" s="61"/>
      <c r="H1" s="61"/>
      <c r="I1" s="61"/>
      <c r="J1" s="61"/>
      <c r="K1" s="61"/>
      <c r="L1" s="61"/>
      <c r="M1" s="61"/>
    </row>
    <row r="2" spans="1:13" s="62" customFormat="1" ht="14.25" customHeight="1">
      <c r="A2" s="61"/>
      <c r="B2" s="61"/>
      <c r="C2" s="61" t="s">
        <v>128</v>
      </c>
      <c r="D2" s="61"/>
      <c r="E2" s="61"/>
      <c r="F2" s="61"/>
      <c r="G2" s="61"/>
      <c r="H2" s="61"/>
      <c r="I2" s="61"/>
      <c r="J2" s="61"/>
      <c r="K2" s="61"/>
      <c r="L2" s="61"/>
      <c r="M2" s="61"/>
    </row>
    <row r="3" spans="1:13" s="62" customFormat="1" ht="14.25" customHeight="1">
      <c r="A3" s="61"/>
      <c r="B3" s="61"/>
      <c r="C3" s="61" t="s">
        <v>129</v>
      </c>
      <c r="D3" s="61"/>
      <c r="E3" s="61"/>
      <c r="F3" s="61"/>
      <c r="G3" s="61"/>
      <c r="H3" s="61"/>
      <c r="I3" s="61"/>
      <c r="J3" s="61"/>
      <c r="K3" s="61"/>
      <c r="L3" s="61"/>
      <c r="M3" s="61"/>
    </row>
    <row r="4" spans="1:13" s="62" customFormat="1" ht="14.25" customHeight="1">
      <c r="A4" s="61"/>
      <c r="B4" s="61"/>
      <c r="C4" s="61" t="s">
        <v>130</v>
      </c>
      <c r="D4" s="61"/>
      <c r="E4" s="61"/>
      <c r="F4" s="61"/>
      <c r="G4" s="61"/>
      <c r="H4" s="61"/>
      <c r="I4" s="61"/>
      <c r="J4" s="61"/>
      <c r="K4" s="61"/>
      <c r="L4" s="61"/>
      <c r="M4" s="61"/>
    </row>
    <row r="5" spans="1:13" s="62" customFormat="1" ht="14.25" customHeight="1">
      <c r="A5" s="61"/>
      <c r="B5" s="61"/>
      <c r="C5" s="61" t="s">
        <v>131</v>
      </c>
      <c r="D5" s="61"/>
      <c r="E5" s="61"/>
      <c r="F5" s="61"/>
      <c r="G5" s="61"/>
      <c r="H5" s="61"/>
      <c r="I5" s="61"/>
      <c r="J5" s="61"/>
      <c r="K5" s="61"/>
      <c r="L5" s="61"/>
      <c r="M5" s="61"/>
    </row>
    <row r="6" spans="1:13" s="62" customFormat="1" ht="14.25" customHeight="1">
      <c r="A6" s="61"/>
      <c r="B6" s="61"/>
      <c r="C6" s="61"/>
      <c r="D6" s="61"/>
      <c r="E6" s="61"/>
      <c r="F6" s="61"/>
      <c r="G6" s="61"/>
      <c r="H6" s="61"/>
      <c r="I6" s="61"/>
      <c r="J6" s="61"/>
      <c r="K6" s="61"/>
      <c r="L6" s="61"/>
      <c r="M6" s="61"/>
    </row>
    <row r="7" spans="1:13" s="62" customFormat="1" ht="14.25" customHeight="1">
      <c r="A7" s="61"/>
      <c r="B7" s="61"/>
      <c r="C7" s="61"/>
      <c r="D7" s="61"/>
      <c r="E7" s="61"/>
      <c r="F7" s="61"/>
      <c r="G7" s="61"/>
      <c r="H7" s="61"/>
      <c r="I7" s="61"/>
      <c r="J7" s="61"/>
      <c r="K7" s="61"/>
      <c r="L7" s="61"/>
      <c r="M7" s="61"/>
    </row>
    <row r="8" spans="1:13" s="62" customFormat="1" ht="14.25" customHeight="1" thickBot="1">
      <c r="A8" s="61"/>
      <c r="B8" s="304">
        <v>44684</v>
      </c>
      <c r="C8" s="305"/>
      <c r="D8" s="63">
        <f>B8</f>
        <v>44684</v>
      </c>
      <c r="E8" s="306" t="s">
        <v>181</v>
      </c>
      <c r="F8" s="305"/>
      <c r="G8" s="305"/>
      <c r="H8" s="64" t="s">
        <v>132</v>
      </c>
      <c r="I8" s="65" t="s">
        <v>218</v>
      </c>
      <c r="J8" s="66" t="s">
        <v>133</v>
      </c>
      <c r="K8" s="67" t="s">
        <v>220</v>
      </c>
      <c r="L8" s="68" t="s">
        <v>134</v>
      </c>
      <c r="M8" s="69"/>
    </row>
    <row r="9" spans="1:13" s="62" customFormat="1" ht="14.25" customHeight="1" thickBot="1">
      <c r="A9" s="61"/>
      <c r="B9" s="70"/>
      <c r="C9" s="71" t="s">
        <v>135</v>
      </c>
      <c r="D9" s="71" t="s">
        <v>136</v>
      </c>
      <c r="E9" s="307" t="s">
        <v>137</v>
      </c>
      <c r="F9" s="308"/>
      <c r="G9" s="308"/>
      <c r="H9" s="308"/>
      <c r="I9" s="309"/>
      <c r="J9" s="307" t="s">
        <v>138</v>
      </c>
      <c r="K9" s="309"/>
      <c r="L9" s="72" t="s">
        <v>139</v>
      </c>
      <c r="M9" s="73" t="s">
        <v>140</v>
      </c>
    </row>
    <row r="10" spans="1:13" s="62" customFormat="1" ht="14.25" customHeight="1">
      <c r="A10" s="61"/>
      <c r="B10" s="285">
        <v>1</v>
      </c>
      <c r="C10" s="287">
        <v>0.40625</v>
      </c>
      <c r="D10" s="289" t="s">
        <v>141</v>
      </c>
      <c r="E10" s="290" t="s">
        <v>318</v>
      </c>
      <c r="F10" s="291"/>
      <c r="G10" s="294" t="s">
        <v>142</v>
      </c>
      <c r="H10" s="296" t="s">
        <v>319</v>
      </c>
      <c r="I10" s="297"/>
      <c r="J10" s="310" t="s">
        <v>147</v>
      </c>
      <c r="K10" s="312" t="s">
        <v>147</v>
      </c>
      <c r="L10" s="300"/>
      <c r="M10" s="302" t="s">
        <v>147</v>
      </c>
    </row>
    <row r="11" spans="1:13" s="62" customFormat="1" ht="14.25" customHeight="1" thickBot="1">
      <c r="A11" s="61"/>
      <c r="B11" s="286"/>
      <c r="C11" s="288"/>
      <c r="D11" s="288"/>
      <c r="E11" s="292"/>
      <c r="F11" s="293"/>
      <c r="G11" s="295"/>
      <c r="H11" s="298"/>
      <c r="I11" s="299"/>
      <c r="J11" s="311"/>
      <c r="K11" s="313"/>
      <c r="L11" s="301"/>
      <c r="M11" s="314"/>
    </row>
    <row r="12" spans="1:13" s="62" customFormat="1" ht="14.25" customHeight="1">
      <c r="A12" s="61"/>
      <c r="B12" s="285">
        <v>2</v>
      </c>
      <c r="C12" s="287">
        <f>C10+TIME(0,70,0)</f>
        <v>0.4548611111111111</v>
      </c>
      <c r="D12" s="289" t="s">
        <v>141</v>
      </c>
      <c r="E12" s="290" t="s">
        <v>320</v>
      </c>
      <c r="F12" s="291"/>
      <c r="G12" s="294" t="s">
        <v>142</v>
      </c>
      <c r="H12" s="296" t="s">
        <v>321</v>
      </c>
      <c r="I12" s="297"/>
      <c r="J12" s="310" t="s">
        <v>145</v>
      </c>
      <c r="K12" s="312" t="s">
        <v>145</v>
      </c>
      <c r="L12" s="300"/>
      <c r="M12" s="302" t="s">
        <v>145</v>
      </c>
    </row>
    <row r="13" spans="1:13" s="62" customFormat="1" ht="14.25" customHeight="1" thickBot="1">
      <c r="A13" s="61"/>
      <c r="B13" s="286"/>
      <c r="C13" s="288"/>
      <c r="D13" s="288"/>
      <c r="E13" s="292"/>
      <c r="F13" s="293"/>
      <c r="G13" s="295"/>
      <c r="H13" s="298"/>
      <c r="I13" s="299"/>
      <c r="J13" s="311"/>
      <c r="K13" s="313"/>
      <c r="L13" s="301"/>
      <c r="M13" s="303"/>
    </row>
    <row r="14" spans="1:13" s="62" customFormat="1" ht="14.25" customHeight="1">
      <c r="A14" s="61"/>
      <c r="B14" s="285">
        <v>3</v>
      </c>
      <c r="C14" s="287">
        <f>C12+TIME(0,70,0)</f>
        <v>0.5034722222222222</v>
      </c>
      <c r="D14" s="289" t="s">
        <v>141</v>
      </c>
      <c r="E14" s="315" t="s">
        <v>322</v>
      </c>
      <c r="F14" s="316"/>
      <c r="G14" s="294" t="s">
        <v>142</v>
      </c>
      <c r="H14" s="319" t="s">
        <v>323</v>
      </c>
      <c r="I14" s="320"/>
      <c r="J14" s="310" t="s">
        <v>148</v>
      </c>
      <c r="K14" s="312" t="s">
        <v>148</v>
      </c>
      <c r="L14" s="300"/>
      <c r="M14" s="302" t="s">
        <v>148</v>
      </c>
    </row>
    <row r="15" spans="1:13" s="62" customFormat="1" ht="14.25" customHeight="1" thickBot="1">
      <c r="A15" s="61"/>
      <c r="B15" s="286"/>
      <c r="C15" s="288"/>
      <c r="D15" s="288"/>
      <c r="E15" s="317"/>
      <c r="F15" s="318"/>
      <c r="G15" s="295"/>
      <c r="H15" s="321"/>
      <c r="I15" s="322"/>
      <c r="J15" s="311"/>
      <c r="K15" s="313"/>
      <c r="L15" s="301"/>
      <c r="M15" s="303"/>
    </row>
    <row r="16" spans="1:13" s="62" customFormat="1" ht="14.25" customHeight="1">
      <c r="A16" s="61"/>
      <c r="B16" s="285">
        <v>4</v>
      </c>
      <c r="C16" s="287">
        <v>0.5729166666666666</v>
      </c>
      <c r="D16" s="289" t="s">
        <v>143</v>
      </c>
      <c r="E16" s="315" t="s">
        <v>324</v>
      </c>
      <c r="F16" s="316"/>
      <c r="G16" s="294" t="s">
        <v>142</v>
      </c>
      <c r="H16" s="319" t="s">
        <v>325</v>
      </c>
      <c r="I16" s="320"/>
      <c r="J16" s="310" t="s">
        <v>147</v>
      </c>
      <c r="K16" s="312" t="s">
        <v>147</v>
      </c>
      <c r="L16" s="300"/>
      <c r="M16" s="302" t="s">
        <v>147</v>
      </c>
    </row>
    <row r="17" spans="1:13" s="62" customFormat="1" ht="14.25" customHeight="1" thickBot="1">
      <c r="A17" s="61"/>
      <c r="B17" s="286"/>
      <c r="C17" s="288"/>
      <c r="D17" s="288"/>
      <c r="E17" s="317"/>
      <c r="F17" s="318"/>
      <c r="G17" s="295"/>
      <c r="H17" s="321"/>
      <c r="I17" s="322"/>
      <c r="J17" s="311"/>
      <c r="K17" s="313"/>
      <c r="L17" s="301"/>
      <c r="M17" s="314"/>
    </row>
    <row r="18" spans="1:13" s="62" customFormat="1" ht="14.25" customHeight="1">
      <c r="A18" s="61"/>
      <c r="B18" s="285">
        <v>5</v>
      </c>
      <c r="C18" s="287">
        <f>C16+TIME(0,70,0)</f>
        <v>0.6215277777777778</v>
      </c>
      <c r="D18" s="289" t="s">
        <v>143</v>
      </c>
      <c r="E18" s="315" t="s">
        <v>326</v>
      </c>
      <c r="F18" s="316"/>
      <c r="G18" s="294" t="s">
        <v>142</v>
      </c>
      <c r="H18" s="319" t="s">
        <v>327</v>
      </c>
      <c r="I18" s="320"/>
      <c r="J18" s="310" t="s">
        <v>145</v>
      </c>
      <c r="K18" s="312" t="s">
        <v>145</v>
      </c>
      <c r="L18" s="300"/>
      <c r="M18" s="302" t="s">
        <v>145</v>
      </c>
    </row>
    <row r="19" spans="1:13" s="62" customFormat="1" ht="14.25" customHeight="1" thickBot="1">
      <c r="A19" s="61"/>
      <c r="B19" s="286"/>
      <c r="C19" s="288"/>
      <c r="D19" s="288"/>
      <c r="E19" s="317"/>
      <c r="F19" s="318"/>
      <c r="G19" s="295"/>
      <c r="H19" s="321"/>
      <c r="I19" s="322"/>
      <c r="J19" s="311"/>
      <c r="K19" s="313"/>
      <c r="L19" s="301"/>
      <c r="M19" s="303"/>
    </row>
    <row r="20" spans="1:13" s="62" customFormat="1" ht="14.25" customHeight="1">
      <c r="A20" s="61"/>
      <c r="B20" s="285">
        <v>6</v>
      </c>
      <c r="C20" s="287">
        <f>C18+TIME(0,70,0)</f>
        <v>0.670138888888889</v>
      </c>
      <c r="D20" s="289" t="s">
        <v>143</v>
      </c>
      <c r="E20" s="290" t="s">
        <v>328</v>
      </c>
      <c r="F20" s="291"/>
      <c r="G20" s="294" t="s">
        <v>142</v>
      </c>
      <c r="H20" s="296" t="s">
        <v>329</v>
      </c>
      <c r="I20" s="297"/>
      <c r="J20" s="310" t="s">
        <v>148</v>
      </c>
      <c r="K20" s="312" t="s">
        <v>148</v>
      </c>
      <c r="L20" s="300"/>
      <c r="M20" s="302" t="s">
        <v>148</v>
      </c>
    </row>
    <row r="21" spans="1:13" s="62" customFormat="1" ht="14.25" customHeight="1" thickBot="1">
      <c r="A21" s="61"/>
      <c r="B21" s="286"/>
      <c r="C21" s="288"/>
      <c r="D21" s="288"/>
      <c r="E21" s="292"/>
      <c r="F21" s="293"/>
      <c r="G21" s="295"/>
      <c r="H21" s="298"/>
      <c r="I21" s="299"/>
      <c r="J21" s="311"/>
      <c r="K21" s="313"/>
      <c r="L21" s="301"/>
      <c r="M21" s="303"/>
    </row>
    <row r="22" spans="1:13" s="62" customFormat="1" ht="14.25" customHeight="1">
      <c r="A22" s="61"/>
      <c r="B22" s="61"/>
      <c r="C22" s="61" t="s">
        <v>144</v>
      </c>
      <c r="D22" s="61"/>
      <c r="E22" s="61"/>
      <c r="F22" s="61"/>
      <c r="G22" s="61"/>
      <c r="H22" s="61"/>
      <c r="I22" s="61"/>
      <c r="J22" s="61"/>
      <c r="K22" s="61"/>
      <c r="L22" s="61"/>
      <c r="M22" s="61"/>
    </row>
    <row r="23" spans="1:13" s="62" customFormat="1" ht="13.5" customHeight="1">
      <c r="A23" s="61"/>
      <c r="B23" s="61"/>
      <c r="C23" s="61" t="s">
        <v>182</v>
      </c>
      <c r="D23" s="61"/>
      <c r="E23" s="61"/>
      <c r="F23" s="61"/>
      <c r="G23" s="61"/>
      <c r="H23" s="61"/>
      <c r="I23" s="61"/>
      <c r="J23" s="61"/>
      <c r="K23" s="61"/>
      <c r="L23" s="61"/>
      <c r="M23" s="61"/>
    </row>
    <row r="24" spans="1:13" s="62" customFormat="1" ht="13.5" customHeight="1">
      <c r="A24" s="61"/>
      <c r="B24" s="61"/>
      <c r="C24" s="61" t="s">
        <v>219</v>
      </c>
      <c r="D24" s="61"/>
      <c r="E24" s="61"/>
      <c r="F24" s="61"/>
      <c r="G24" s="61"/>
      <c r="H24" s="61"/>
      <c r="I24" s="61"/>
      <c r="J24" s="61"/>
      <c r="K24" s="61"/>
      <c r="L24" s="61"/>
      <c r="M24" s="61"/>
    </row>
    <row r="25" s="62" customFormat="1" ht="15" customHeight="1"/>
    <row r="26" spans="2:13" s="62" customFormat="1" ht="15" customHeight="1" thickBot="1">
      <c r="B26" s="304">
        <v>44684</v>
      </c>
      <c r="C26" s="305"/>
      <c r="D26" s="63">
        <f>B26</f>
        <v>44684</v>
      </c>
      <c r="E26" s="306" t="s">
        <v>187</v>
      </c>
      <c r="F26" s="305"/>
      <c r="G26" s="305"/>
      <c r="H26" s="64" t="s">
        <v>132</v>
      </c>
      <c r="I26" s="65" t="s">
        <v>194</v>
      </c>
      <c r="J26" s="66" t="s">
        <v>133</v>
      </c>
      <c r="K26" s="67" t="s">
        <v>194</v>
      </c>
      <c r="L26" s="68" t="s">
        <v>134</v>
      </c>
      <c r="M26" s="69"/>
    </row>
    <row r="27" spans="2:13" s="62" customFormat="1" ht="15" customHeight="1" thickBot="1">
      <c r="B27" s="70"/>
      <c r="C27" s="71" t="s">
        <v>135</v>
      </c>
      <c r="D27" s="71" t="s">
        <v>136</v>
      </c>
      <c r="E27" s="307" t="s">
        <v>137</v>
      </c>
      <c r="F27" s="308"/>
      <c r="G27" s="308"/>
      <c r="H27" s="308"/>
      <c r="I27" s="309"/>
      <c r="J27" s="307" t="s">
        <v>138</v>
      </c>
      <c r="K27" s="309"/>
      <c r="L27" s="72" t="s">
        <v>139</v>
      </c>
      <c r="M27" s="73" t="s">
        <v>140</v>
      </c>
    </row>
    <row r="28" spans="2:13" s="62" customFormat="1" ht="15" customHeight="1">
      <c r="B28" s="285">
        <v>1</v>
      </c>
      <c r="C28" s="287">
        <v>0.3958333333333333</v>
      </c>
      <c r="D28" s="289" t="s">
        <v>141</v>
      </c>
      <c r="E28" s="315" t="s">
        <v>245</v>
      </c>
      <c r="F28" s="316"/>
      <c r="G28" s="294" t="s">
        <v>142</v>
      </c>
      <c r="H28" s="319" t="s">
        <v>246</v>
      </c>
      <c r="I28" s="320"/>
      <c r="J28" s="310" t="s">
        <v>146</v>
      </c>
      <c r="K28" s="328" t="s">
        <v>146</v>
      </c>
      <c r="L28" s="300"/>
      <c r="M28" s="302" t="s">
        <v>146</v>
      </c>
    </row>
    <row r="29" spans="2:13" ht="14.25" thickBot="1">
      <c r="B29" s="286"/>
      <c r="C29" s="288"/>
      <c r="D29" s="288"/>
      <c r="E29" s="317"/>
      <c r="F29" s="318"/>
      <c r="G29" s="295"/>
      <c r="H29" s="321"/>
      <c r="I29" s="322"/>
      <c r="J29" s="311"/>
      <c r="K29" s="325"/>
      <c r="L29" s="301"/>
      <c r="M29" s="314"/>
    </row>
    <row r="30" spans="2:13" ht="13.5">
      <c r="B30" s="285">
        <v>2</v>
      </c>
      <c r="C30" s="287">
        <f>C28+TIME(0,70,0)</f>
        <v>0.4444444444444444</v>
      </c>
      <c r="D30" s="289" t="s">
        <v>141</v>
      </c>
      <c r="E30" s="290" t="s">
        <v>247</v>
      </c>
      <c r="F30" s="291"/>
      <c r="G30" s="294" t="s">
        <v>142</v>
      </c>
      <c r="H30" s="296" t="s">
        <v>248</v>
      </c>
      <c r="I30" s="297"/>
      <c r="J30" s="310" t="s">
        <v>150</v>
      </c>
      <c r="K30" s="312" t="s">
        <v>150</v>
      </c>
      <c r="L30" s="300"/>
      <c r="M30" s="302" t="s">
        <v>150</v>
      </c>
    </row>
    <row r="31" spans="2:13" ht="14.25" thickBot="1">
      <c r="B31" s="286"/>
      <c r="C31" s="288"/>
      <c r="D31" s="288"/>
      <c r="E31" s="292"/>
      <c r="F31" s="293"/>
      <c r="G31" s="295"/>
      <c r="H31" s="298"/>
      <c r="I31" s="299"/>
      <c r="J31" s="311"/>
      <c r="K31" s="313"/>
      <c r="L31" s="301"/>
      <c r="M31" s="303"/>
    </row>
    <row r="32" spans="2:13" ht="13.5">
      <c r="B32" s="285">
        <v>3</v>
      </c>
      <c r="C32" s="287">
        <f>C30+TIME(0,70,0)</f>
        <v>0.4930555555555555</v>
      </c>
      <c r="D32" s="289" t="s">
        <v>141</v>
      </c>
      <c r="E32" s="290" t="s">
        <v>249</v>
      </c>
      <c r="F32" s="291"/>
      <c r="G32" s="294" t="s">
        <v>142</v>
      </c>
      <c r="H32" s="296" t="s">
        <v>250</v>
      </c>
      <c r="I32" s="297"/>
      <c r="J32" s="310" t="s">
        <v>149</v>
      </c>
      <c r="K32" s="312" t="s">
        <v>149</v>
      </c>
      <c r="L32" s="300"/>
      <c r="M32" s="302" t="s">
        <v>149</v>
      </c>
    </row>
    <row r="33" spans="2:13" ht="14.25" thickBot="1">
      <c r="B33" s="286"/>
      <c r="C33" s="288"/>
      <c r="D33" s="288"/>
      <c r="E33" s="292"/>
      <c r="F33" s="293"/>
      <c r="G33" s="295"/>
      <c r="H33" s="298"/>
      <c r="I33" s="299"/>
      <c r="J33" s="311"/>
      <c r="K33" s="313"/>
      <c r="L33" s="301"/>
      <c r="M33" s="303"/>
    </row>
    <row r="34" spans="2:13" ht="13.5" customHeight="1">
      <c r="B34" s="285">
        <v>4</v>
      </c>
      <c r="C34" s="287">
        <v>0.5520833333333334</v>
      </c>
      <c r="D34" s="289" t="s">
        <v>143</v>
      </c>
      <c r="E34" s="290" t="s">
        <v>291</v>
      </c>
      <c r="F34" s="291"/>
      <c r="G34" s="294" t="s">
        <v>142</v>
      </c>
      <c r="H34" s="296" t="s">
        <v>246</v>
      </c>
      <c r="I34" s="297"/>
      <c r="J34" s="310" t="s">
        <v>146</v>
      </c>
      <c r="K34" s="312" t="s">
        <v>146</v>
      </c>
      <c r="L34" s="300"/>
      <c r="M34" s="302" t="s">
        <v>146</v>
      </c>
    </row>
    <row r="35" spans="2:13" ht="14.25" customHeight="1" thickBot="1">
      <c r="B35" s="286"/>
      <c r="C35" s="288"/>
      <c r="D35" s="288"/>
      <c r="E35" s="292"/>
      <c r="F35" s="293"/>
      <c r="G35" s="295"/>
      <c r="H35" s="298"/>
      <c r="I35" s="299"/>
      <c r="J35" s="311"/>
      <c r="K35" s="313"/>
      <c r="L35" s="301"/>
      <c r="M35" s="314"/>
    </row>
    <row r="36" spans="2:13" ht="13.5" customHeight="1">
      <c r="B36" s="285">
        <v>5</v>
      </c>
      <c r="C36" s="287">
        <f>C34+TIME(0,70,0)</f>
        <v>0.6006944444444445</v>
      </c>
      <c r="D36" s="289" t="s">
        <v>143</v>
      </c>
      <c r="E36" s="290" t="s">
        <v>292</v>
      </c>
      <c r="F36" s="291"/>
      <c r="G36" s="294" t="s">
        <v>142</v>
      </c>
      <c r="H36" s="296" t="s">
        <v>293</v>
      </c>
      <c r="I36" s="297"/>
      <c r="J36" s="310" t="s">
        <v>150</v>
      </c>
      <c r="K36" s="312" t="s">
        <v>150</v>
      </c>
      <c r="L36" s="300"/>
      <c r="M36" s="302" t="s">
        <v>150</v>
      </c>
    </row>
    <row r="37" spans="2:13" ht="14.25" customHeight="1" thickBot="1">
      <c r="B37" s="286"/>
      <c r="C37" s="288"/>
      <c r="D37" s="288"/>
      <c r="E37" s="292"/>
      <c r="F37" s="293"/>
      <c r="G37" s="295"/>
      <c r="H37" s="298"/>
      <c r="I37" s="299"/>
      <c r="J37" s="311"/>
      <c r="K37" s="313"/>
      <c r="L37" s="301"/>
      <c r="M37" s="303"/>
    </row>
    <row r="38" spans="2:13" ht="13.5" customHeight="1">
      <c r="B38" s="285">
        <v>6</v>
      </c>
      <c r="C38" s="287">
        <f>C36+TIME(0,70,0)</f>
        <v>0.6493055555555557</v>
      </c>
      <c r="D38" s="289" t="s">
        <v>143</v>
      </c>
      <c r="E38" s="290" t="s">
        <v>294</v>
      </c>
      <c r="F38" s="291"/>
      <c r="G38" s="294" t="s">
        <v>142</v>
      </c>
      <c r="H38" s="296" t="s">
        <v>295</v>
      </c>
      <c r="I38" s="297"/>
      <c r="J38" s="310" t="s">
        <v>149</v>
      </c>
      <c r="K38" s="312" t="s">
        <v>149</v>
      </c>
      <c r="L38" s="300"/>
      <c r="M38" s="302" t="s">
        <v>149</v>
      </c>
    </row>
    <row r="39" spans="2:13" ht="14.25" customHeight="1" thickBot="1">
      <c r="B39" s="286"/>
      <c r="C39" s="288"/>
      <c r="D39" s="288"/>
      <c r="E39" s="292"/>
      <c r="F39" s="293"/>
      <c r="G39" s="295"/>
      <c r="H39" s="298"/>
      <c r="I39" s="299"/>
      <c r="J39" s="311"/>
      <c r="K39" s="313"/>
      <c r="L39" s="301"/>
      <c r="M39" s="314"/>
    </row>
    <row r="40" spans="2:13" ht="13.5">
      <c r="B40" s="61"/>
      <c r="C40" s="61" t="s">
        <v>144</v>
      </c>
      <c r="D40" s="61"/>
      <c r="E40" s="61"/>
      <c r="F40" s="61"/>
      <c r="G40" s="61"/>
      <c r="H40" s="61"/>
      <c r="I40" s="61"/>
      <c r="J40" s="61"/>
      <c r="K40" s="61"/>
      <c r="L40" s="61"/>
      <c r="M40" s="61"/>
    </row>
    <row r="41" spans="2:13" ht="13.5">
      <c r="B41" s="61"/>
      <c r="C41" s="61" t="s">
        <v>182</v>
      </c>
      <c r="D41" s="61"/>
      <c r="E41" s="61"/>
      <c r="F41" s="61"/>
      <c r="G41" s="61"/>
      <c r="H41" s="61"/>
      <c r="I41" s="61"/>
      <c r="J41" s="61"/>
      <c r="K41" s="61"/>
      <c r="L41" s="61"/>
      <c r="M41" s="61"/>
    </row>
    <row r="42" spans="2:13" ht="13.5">
      <c r="B42" s="61"/>
      <c r="C42" s="61" t="s">
        <v>219</v>
      </c>
      <c r="D42" s="61"/>
      <c r="E42" s="61"/>
      <c r="F42" s="61"/>
      <c r="G42" s="61"/>
      <c r="H42" s="61"/>
      <c r="I42" s="61"/>
      <c r="J42" s="61"/>
      <c r="K42" s="61"/>
      <c r="L42" s="61"/>
      <c r="M42" s="61"/>
    </row>
    <row r="44" spans="2:13" ht="14.25" thickBot="1">
      <c r="B44" s="304">
        <v>44684</v>
      </c>
      <c r="C44" s="305"/>
      <c r="D44" s="63">
        <f>B44</f>
        <v>44684</v>
      </c>
      <c r="E44" s="326" t="s">
        <v>189</v>
      </c>
      <c r="F44" s="327"/>
      <c r="G44" s="327"/>
      <c r="H44" s="64" t="s">
        <v>132</v>
      </c>
      <c r="I44" s="65" t="s">
        <v>195</v>
      </c>
      <c r="J44" s="66" t="s">
        <v>133</v>
      </c>
      <c r="K44" s="67" t="s">
        <v>221</v>
      </c>
      <c r="L44" s="68" t="s">
        <v>134</v>
      </c>
      <c r="M44" s="69"/>
    </row>
    <row r="45" spans="2:13" ht="14.25" thickBot="1">
      <c r="B45" s="70"/>
      <c r="C45" s="71" t="s">
        <v>135</v>
      </c>
      <c r="D45" s="71" t="s">
        <v>136</v>
      </c>
      <c r="E45" s="307" t="s">
        <v>137</v>
      </c>
      <c r="F45" s="308"/>
      <c r="G45" s="308"/>
      <c r="H45" s="308"/>
      <c r="I45" s="309"/>
      <c r="J45" s="307" t="s">
        <v>138</v>
      </c>
      <c r="K45" s="309"/>
      <c r="L45" s="72" t="s">
        <v>139</v>
      </c>
      <c r="M45" s="73" t="s">
        <v>140</v>
      </c>
    </row>
    <row r="46" spans="2:13" ht="13.5">
      <c r="B46" s="285">
        <v>1</v>
      </c>
      <c r="C46" s="287">
        <v>0.3958333333333333</v>
      </c>
      <c r="D46" s="289" t="s">
        <v>141</v>
      </c>
      <c r="E46" s="315" t="s">
        <v>251</v>
      </c>
      <c r="F46" s="316"/>
      <c r="G46" s="294" t="s">
        <v>142</v>
      </c>
      <c r="H46" s="319" t="s">
        <v>252</v>
      </c>
      <c r="I46" s="320"/>
      <c r="J46" s="323" t="s">
        <v>232</v>
      </c>
      <c r="K46" s="324" t="s">
        <v>230</v>
      </c>
      <c r="L46" s="300"/>
      <c r="M46" s="302" t="s">
        <v>178</v>
      </c>
    </row>
    <row r="47" spans="2:13" ht="14.25" thickBot="1">
      <c r="B47" s="286"/>
      <c r="C47" s="288"/>
      <c r="D47" s="288"/>
      <c r="E47" s="317"/>
      <c r="F47" s="318"/>
      <c r="G47" s="295"/>
      <c r="H47" s="321"/>
      <c r="I47" s="322"/>
      <c r="J47" s="311"/>
      <c r="K47" s="325"/>
      <c r="L47" s="301"/>
      <c r="M47" s="314"/>
    </row>
    <row r="48" spans="2:13" ht="13.5">
      <c r="B48" s="285">
        <v>2</v>
      </c>
      <c r="C48" s="287">
        <f>C46+TIME(0,70,0)</f>
        <v>0.4444444444444444</v>
      </c>
      <c r="D48" s="289" t="s">
        <v>141</v>
      </c>
      <c r="E48" s="315" t="s">
        <v>253</v>
      </c>
      <c r="F48" s="316"/>
      <c r="G48" s="294" t="s">
        <v>142</v>
      </c>
      <c r="H48" s="319" t="s">
        <v>254</v>
      </c>
      <c r="I48" s="320"/>
      <c r="J48" s="310" t="s">
        <v>155</v>
      </c>
      <c r="K48" s="312" t="s">
        <v>155</v>
      </c>
      <c r="L48" s="300"/>
      <c r="M48" s="302" t="s">
        <v>155</v>
      </c>
    </row>
    <row r="49" spans="2:13" ht="14.25" thickBot="1">
      <c r="B49" s="286"/>
      <c r="C49" s="288"/>
      <c r="D49" s="288"/>
      <c r="E49" s="317"/>
      <c r="F49" s="318"/>
      <c r="G49" s="295"/>
      <c r="H49" s="321"/>
      <c r="I49" s="322"/>
      <c r="J49" s="311"/>
      <c r="K49" s="313"/>
      <c r="L49" s="301"/>
      <c r="M49" s="303"/>
    </row>
    <row r="50" spans="2:13" ht="13.5" customHeight="1">
      <c r="B50" s="285">
        <v>3</v>
      </c>
      <c r="C50" s="287">
        <f>C48+TIME(0,70,0)</f>
        <v>0.4930555555555555</v>
      </c>
      <c r="D50" s="289" t="s">
        <v>141</v>
      </c>
      <c r="E50" s="315" t="s">
        <v>255</v>
      </c>
      <c r="F50" s="316"/>
      <c r="G50" s="294" t="s">
        <v>142</v>
      </c>
      <c r="H50" s="319" t="s">
        <v>256</v>
      </c>
      <c r="I50" s="320"/>
      <c r="J50" s="310" t="s">
        <v>154</v>
      </c>
      <c r="K50" s="312" t="s">
        <v>154</v>
      </c>
      <c r="L50" s="300"/>
      <c r="M50" s="302" t="s">
        <v>154</v>
      </c>
    </row>
    <row r="51" spans="2:13" ht="14.25" customHeight="1" thickBot="1">
      <c r="B51" s="286"/>
      <c r="C51" s="288"/>
      <c r="D51" s="288"/>
      <c r="E51" s="317"/>
      <c r="F51" s="318"/>
      <c r="G51" s="295"/>
      <c r="H51" s="321"/>
      <c r="I51" s="322"/>
      <c r="J51" s="311"/>
      <c r="K51" s="313"/>
      <c r="L51" s="301"/>
      <c r="M51" s="303"/>
    </row>
    <row r="52" spans="2:13" ht="13.5" customHeight="1">
      <c r="B52" s="285">
        <v>4</v>
      </c>
      <c r="C52" s="287">
        <v>0.5520833333333334</v>
      </c>
      <c r="D52" s="289" t="s">
        <v>143</v>
      </c>
      <c r="E52" s="315" t="s">
        <v>273</v>
      </c>
      <c r="F52" s="316"/>
      <c r="G52" s="294" t="s">
        <v>142</v>
      </c>
      <c r="H52" s="319" t="s">
        <v>274</v>
      </c>
      <c r="I52" s="320"/>
      <c r="J52" s="310" t="s">
        <v>152</v>
      </c>
      <c r="K52" s="312" t="s">
        <v>152</v>
      </c>
      <c r="L52" s="300"/>
      <c r="M52" s="302" t="s">
        <v>152</v>
      </c>
    </row>
    <row r="53" spans="2:13" ht="14.25" customHeight="1" thickBot="1">
      <c r="B53" s="286"/>
      <c r="C53" s="288"/>
      <c r="D53" s="288"/>
      <c r="E53" s="317"/>
      <c r="F53" s="318"/>
      <c r="G53" s="295"/>
      <c r="H53" s="321"/>
      <c r="I53" s="322"/>
      <c r="J53" s="311"/>
      <c r="K53" s="313"/>
      <c r="L53" s="301"/>
      <c r="M53" s="314"/>
    </row>
    <row r="54" spans="2:13" ht="13.5" customHeight="1">
      <c r="B54" s="285">
        <v>5</v>
      </c>
      <c r="C54" s="287">
        <f>C52+TIME(0,70,0)</f>
        <v>0.6006944444444445</v>
      </c>
      <c r="D54" s="289" t="s">
        <v>143</v>
      </c>
      <c r="E54" s="290" t="s">
        <v>275</v>
      </c>
      <c r="F54" s="291"/>
      <c r="G54" s="294" t="s">
        <v>142</v>
      </c>
      <c r="H54" s="296" t="s">
        <v>276</v>
      </c>
      <c r="I54" s="297"/>
      <c r="J54" s="310" t="s">
        <v>155</v>
      </c>
      <c r="K54" s="312" t="s">
        <v>155</v>
      </c>
      <c r="L54" s="300"/>
      <c r="M54" s="302" t="s">
        <v>155</v>
      </c>
    </row>
    <row r="55" spans="2:13" ht="14.25" customHeight="1" thickBot="1">
      <c r="B55" s="286"/>
      <c r="C55" s="288"/>
      <c r="D55" s="288"/>
      <c r="E55" s="292"/>
      <c r="F55" s="293"/>
      <c r="G55" s="295"/>
      <c r="H55" s="298"/>
      <c r="I55" s="299"/>
      <c r="J55" s="311"/>
      <c r="K55" s="313"/>
      <c r="L55" s="301"/>
      <c r="M55" s="303"/>
    </row>
    <row r="56" spans="2:13" ht="13.5" customHeight="1">
      <c r="B56" s="285">
        <v>6</v>
      </c>
      <c r="C56" s="287">
        <f>C54+TIME(0,70,0)</f>
        <v>0.6493055555555557</v>
      </c>
      <c r="D56" s="289" t="s">
        <v>143</v>
      </c>
      <c r="E56" s="290" t="s">
        <v>278</v>
      </c>
      <c r="F56" s="291"/>
      <c r="G56" s="294" t="s">
        <v>142</v>
      </c>
      <c r="H56" s="296" t="s">
        <v>277</v>
      </c>
      <c r="I56" s="297"/>
      <c r="J56" s="310" t="s">
        <v>154</v>
      </c>
      <c r="K56" s="312" t="s">
        <v>154</v>
      </c>
      <c r="L56" s="300"/>
      <c r="M56" s="302" t="s">
        <v>154</v>
      </c>
    </row>
    <row r="57" spans="2:13" ht="14.25" customHeight="1" thickBot="1">
      <c r="B57" s="286"/>
      <c r="C57" s="288"/>
      <c r="D57" s="288"/>
      <c r="E57" s="292"/>
      <c r="F57" s="293"/>
      <c r="G57" s="295"/>
      <c r="H57" s="298"/>
      <c r="I57" s="299"/>
      <c r="J57" s="311"/>
      <c r="K57" s="313"/>
      <c r="L57" s="301"/>
      <c r="M57" s="314"/>
    </row>
    <row r="58" ht="13.5">
      <c r="C58" s="61" t="s">
        <v>144</v>
      </c>
    </row>
    <row r="59" ht="13.5">
      <c r="C59" s="61" t="s">
        <v>182</v>
      </c>
    </row>
    <row r="60" ht="13.5">
      <c r="C60" s="61" t="s">
        <v>219</v>
      </c>
    </row>
    <row r="62" spans="2:13" ht="14.25" thickBot="1">
      <c r="B62" s="304">
        <v>44684</v>
      </c>
      <c r="C62" s="305"/>
      <c r="D62" s="63">
        <f>B62</f>
        <v>44684</v>
      </c>
      <c r="E62" s="306" t="s">
        <v>190</v>
      </c>
      <c r="F62" s="305"/>
      <c r="G62" s="305"/>
      <c r="H62" s="64" t="s">
        <v>132</v>
      </c>
      <c r="I62" s="65" t="s">
        <v>212</v>
      </c>
      <c r="J62" s="66" t="s">
        <v>133</v>
      </c>
      <c r="K62" s="67" t="s">
        <v>222</v>
      </c>
      <c r="L62" s="68" t="s">
        <v>134</v>
      </c>
      <c r="M62" s="69"/>
    </row>
    <row r="63" spans="2:13" ht="14.25" thickBot="1">
      <c r="B63" s="70"/>
      <c r="C63" s="71" t="s">
        <v>135</v>
      </c>
      <c r="D63" s="71" t="s">
        <v>136</v>
      </c>
      <c r="E63" s="307" t="s">
        <v>137</v>
      </c>
      <c r="F63" s="308"/>
      <c r="G63" s="308"/>
      <c r="H63" s="308"/>
      <c r="I63" s="309"/>
      <c r="J63" s="307" t="s">
        <v>138</v>
      </c>
      <c r="K63" s="309"/>
      <c r="L63" s="72" t="s">
        <v>139</v>
      </c>
      <c r="M63" s="73" t="s">
        <v>140</v>
      </c>
    </row>
    <row r="64" spans="2:13" ht="13.5">
      <c r="B64" s="285">
        <v>1</v>
      </c>
      <c r="C64" s="287">
        <v>0.40625</v>
      </c>
      <c r="D64" s="289" t="s">
        <v>188</v>
      </c>
      <c r="E64" s="315" t="s">
        <v>257</v>
      </c>
      <c r="F64" s="316"/>
      <c r="G64" s="294" t="s">
        <v>142</v>
      </c>
      <c r="H64" s="319" t="s">
        <v>258</v>
      </c>
      <c r="I64" s="320"/>
      <c r="J64" s="310" t="s">
        <v>184</v>
      </c>
      <c r="K64" s="312" t="s">
        <v>184</v>
      </c>
      <c r="L64" s="300"/>
      <c r="M64" s="302" t="s">
        <v>184</v>
      </c>
    </row>
    <row r="65" spans="2:13" ht="14.25" thickBot="1">
      <c r="B65" s="286"/>
      <c r="C65" s="288"/>
      <c r="D65" s="288"/>
      <c r="E65" s="317"/>
      <c r="F65" s="318"/>
      <c r="G65" s="295"/>
      <c r="H65" s="321"/>
      <c r="I65" s="322"/>
      <c r="J65" s="311"/>
      <c r="K65" s="313"/>
      <c r="L65" s="301"/>
      <c r="M65" s="314"/>
    </row>
    <row r="66" spans="2:13" ht="13.5">
      <c r="B66" s="285">
        <v>2</v>
      </c>
      <c r="C66" s="287">
        <f>C64+TIME(0,70,0)</f>
        <v>0.4548611111111111</v>
      </c>
      <c r="D66" s="289" t="s">
        <v>188</v>
      </c>
      <c r="E66" s="290" t="s">
        <v>259</v>
      </c>
      <c r="F66" s="291"/>
      <c r="G66" s="294" t="s">
        <v>142</v>
      </c>
      <c r="H66" s="296" t="s">
        <v>260</v>
      </c>
      <c r="I66" s="297"/>
      <c r="J66" s="310" t="s">
        <v>153</v>
      </c>
      <c r="K66" s="312" t="s">
        <v>153</v>
      </c>
      <c r="L66" s="300"/>
      <c r="M66" s="302" t="s">
        <v>153</v>
      </c>
    </row>
    <row r="67" spans="2:13" ht="14.25" thickBot="1">
      <c r="B67" s="286"/>
      <c r="C67" s="288"/>
      <c r="D67" s="288"/>
      <c r="E67" s="292"/>
      <c r="F67" s="293"/>
      <c r="G67" s="295"/>
      <c r="H67" s="298"/>
      <c r="I67" s="299"/>
      <c r="J67" s="311"/>
      <c r="K67" s="313"/>
      <c r="L67" s="301"/>
      <c r="M67" s="303"/>
    </row>
    <row r="68" spans="2:13" ht="13.5">
      <c r="B68" s="285">
        <v>3</v>
      </c>
      <c r="C68" s="287">
        <f>C66+TIME(0,70,0)</f>
        <v>0.5034722222222222</v>
      </c>
      <c r="D68" s="289" t="s">
        <v>188</v>
      </c>
      <c r="E68" s="290" t="s">
        <v>261</v>
      </c>
      <c r="F68" s="291"/>
      <c r="G68" s="294" t="s">
        <v>142</v>
      </c>
      <c r="H68" s="296" t="s">
        <v>262</v>
      </c>
      <c r="I68" s="297"/>
      <c r="J68" s="310" t="s">
        <v>157</v>
      </c>
      <c r="K68" s="312" t="s">
        <v>157</v>
      </c>
      <c r="L68" s="300"/>
      <c r="M68" s="302" t="s">
        <v>157</v>
      </c>
    </row>
    <row r="69" spans="2:13" ht="14.25" thickBot="1">
      <c r="B69" s="286"/>
      <c r="C69" s="288"/>
      <c r="D69" s="288"/>
      <c r="E69" s="292"/>
      <c r="F69" s="293"/>
      <c r="G69" s="295"/>
      <c r="H69" s="298"/>
      <c r="I69" s="299"/>
      <c r="J69" s="311"/>
      <c r="K69" s="313"/>
      <c r="L69" s="301"/>
      <c r="M69" s="303"/>
    </row>
    <row r="70" ht="13.5">
      <c r="C70" s="61" t="s">
        <v>144</v>
      </c>
    </row>
    <row r="71" ht="13.5">
      <c r="C71" s="61" t="s">
        <v>182</v>
      </c>
    </row>
    <row r="72" ht="13.5">
      <c r="C72" s="61" t="s">
        <v>219</v>
      </c>
    </row>
    <row r="74" spans="2:13" ht="14.25" thickBot="1">
      <c r="B74" s="304">
        <v>44684</v>
      </c>
      <c r="C74" s="305"/>
      <c r="D74" s="63">
        <f>B74</f>
        <v>44684</v>
      </c>
      <c r="E74" s="306" t="s">
        <v>191</v>
      </c>
      <c r="F74" s="305"/>
      <c r="G74" s="305"/>
      <c r="H74" s="64" t="s">
        <v>132</v>
      </c>
      <c r="I74" s="65" t="s">
        <v>207</v>
      </c>
      <c r="J74" s="66" t="s">
        <v>133</v>
      </c>
      <c r="K74" s="67" t="s">
        <v>223</v>
      </c>
      <c r="L74" s="68" t="s">
        <v>134</v>
      </c>
      <c r="M74" s="69"/>
    </row>
    <row r="75" spans="2:13" ht="14.25" thickBot="1">
      <c r="B75" s="70"/>
      <c r="C75" s="71" t="s">
        <v>135</v>
      </c>
      <c r="D75" s="71" t="s">
        <v>136</v>
      </c>
      <c r="E75" s="307" t="s">
        <v>137</v>
      </c>
      <c r="F75" s="308"/>
      <c r="G75" s="308"/>
      <c r="H75" s="308"/>
      <c r="I75" s="309"/>
      <c r="J75" s="307" t="s">
        <v>138</v>
      </c>
      <c r="K75" s="309"/>
      <c r="L75" s="72" t="s">
        <v>139</v>
      </c>
      <c r="M75" s="73" t="s">
        <v>140</v>
      </c>
    </row>
    <row r="76" spans="2:13" ht="13.5">
      <c r="B76" s="285">
        <v>1</v>
      </c>
      <c r="C76" s="287">
        <v>0.3958333333333333</v>
      </c>
      <c r="D76" s="289" t="s">
        <v>141</v>
      </c>
      <c r="E76" s="315" t="s">
        <v>279</v>
      </c>
      <c r="F76" s="316"/>
      <c r="G76" s="294" t="s">
        <v>142</v>
      </c>
      <c r="H76" s="319" t="s">
        <v>280</v>
      </c>
      <c r="I76" s="320"/>
      <c r="J76" s="310" t="s">
        <v>166</v>
      </c>
      <c r="K76" s="312" t="s">
        <v>166</v>
      </c>
      <c r="L76" s="300"/>
      <c r="M76" s="302" t="s">
        <v>166</v>
      </c>
    </row>
    <row r="77" spans="2:13" ht="14.25" thickBot="1">
      <c r="B77" s="286"/>
      <c r="C77" s="288"/>
      <c r="D77" s="288"/>
      <c r="E77" s="317"/>
      <c r="F77" s="318"/>
      <c r="G77" s="295"/>
      <c r="H77" s="321"/>
      <c r="I77" s="322"/>
      <c r="J77" s="311"/>
      <c r="K77" s="313"/>
      <c r="L77" s="301"/>
      <c r="M77" s="314"/>
    </row>
    <row r="78" spans="2:13" ht="13.5">
      <c r="B78" s="285">
        <v>2</v>
      </c>
      <c r="C78" s="287">
        <f>C76+TIME(0,70,0)</f>
        <v>0.4444444444444444</v>
      </c>
      <c r="D78" s="289" t="s">
        <v>141</v>
      </c>
      <c r="E78" s="315" t="s">
        <v>281</v>
      </c>
      <c r="F78" s="316"/>
      <c r="G78" s="294" t="s">
        <v>142</v>
      </c>
      <c r="H78" s="319" t="s">
        <v>282</v>
      </c>
      <c r="I78" s="320"/>
      <c r="J78" s="310" t="s">
        <v>168</v>
      </c>
      <c r="K78" s="312" t="s">
        <v>168</v>
      </c>
      <c r="L78" s="300"/>
      <c r="M78" s="302" t="s">
        <v>168</v>
      </c>
    </row>
    <row r="79" spans="2:13" ht="14.25" thickBot="1">
      <c r="B79" s="286"/>
      <c r="C79" s="288"/>
      <c r="D79" s="288"/>
      <c r="E79" s="317"/>
      <c r="F79" s="318"/>
      <c r="G79" s="295"/>
      <c r="H79" s="321"/>
      <c r="I79" s="322"/>
      <c r="J79" s="311"/>
      <c r="K79" s="313"/>
      <c r="L79" s="301"/>
      <c r="M79" s="303"/>
    </row>
    <row r="80" spans="2:13" ht="13.5">
      <c r="B80" s="285">
        <v>3</v>
      </c>
      <c r="C80" s="287">
        <f>C78+TIME(0,70,0)</f>
        <v>0.4930555555555555</v>
      </c>
      <c r="D80" s="289" t="s">
        <v>141</v>
      </c>
      <c r="E80" s="290" t="s">
        <v>283</v>
      </c>
      <c r="F80" s="291"/>
      <c r="G80" s="294" t="s">
        <v>142</v>
      </c>
      <c r="H80" s="296" t="s">
        <v>284</v>
      </c>
      <c r="I80" s="297"/>
      <c r="J80" s="310" t="s">
        <v>169</v>
      </c>
      <c r="K80" s="312" t="s">
        <v>169</v>
      </c>
      <c r="L80" s="300"/>
      <c r="M80" s="302" t="s">
        <v>169</v>
      </c>
    </row>
    <row r="81" spans="2:13" ht="14.25" thickBot="1">
      <c r="B81" s="286"/>
      <c r="C81" s="288"/>
      <c r="D81" s="288"/>
      <c r="E81" s="292"/>
      <c r="F81" s="293"/>
      <c r="G81" s="295"/>
      <c r="H81" s="298"/>
      <c r="I81" s="299"/>
      <c r="J81" s="311"/>
      <c r="K81" s="313"/>
      <c r="L81" s="301"/>
      <c r="M81" s="303"/>
    </row>
    <row r="82" spans="2:13" ht="13.5" customHeight="1">
      <c r="B82" s="285">
        <v>4</v>
      </c>
      <c r="C82" s="287">
        <v>0.5520833333333334</v>
      </c>
      <c r="D82" s="289" t="s">
        <v>143</v>
      </c>
      <c r="E82" s="290" t="s">
        <v>285</v>
      </c>
      <c r="F82" s="291"/>
      <c r="G82" s="294" t="s">
        <v>142</v>
      </c>
      <c r="H82" s="296" t="s">
        <v>286</v>
      </c>
      <c r="I82" s="297"/>
      <c r="J82" s="310" t="s">
        <v>166</v>
      </c>
      <c r="K82" s="312" t="s">
        <v>166</v>
      </c>
      <c r="L82" s="300"/>
      <c r="M82" s="302" t="s">
        <v>166</v>
      </c>
    </row>
    <row r="83" spans="2:13" ht="14.25" customHeight="1" thickBot="1">
      <c r="B83" s="286"/>
      <c r="C83" s="288"/>
      <c r="D83" s="288"/>
      <c r="E83" s="292"/>
      <c r="F83" s="293"/>
      <c r="G83" s="295"/>
      <c r="H83" s="298"/>
      <c r="I83" s="299"/>
      <c r="J83" s="311"/>
      <c r="K83" s="313"/>
      <c r="L83" s="301"/>
      <c r="M83" s="314"/>
    </row>
    <row r="84" spans="2:13" ht="13.5" customHeight="1">
      <c r="B84" s="285">
        <v>5</v>
      </c>
      <c r="C84" s="287">
        <f>C82+TIME(0,70,0)</f>
        <v>0.6006944444444445</v>
      </c>
      <c r="D84" s="289" t="s">
        <v>143</v>
      </c>
      <c r="E84" s="315" t="s">
        <v>287</v>
      </c>
      <c r="F84" s="316"/>
      <c r="G84" s="294" t="s">
        <v>142</v>
      </c>
      <c r="H84" s="319" t="s">
        <v>288</v>
      </c>
      <c r="I84" s="320"/>
      <c r="J84" s="310" t="s">
        <v>168</v>
      </c>
      <c r="K84" s="312" t="s">
        <v>168</v>
      </c>
      <c r="L84" s="300"/>
      <c r="M84" s="302" t="s">
        <v>168</v>
      </c>
    </row>
    <row r="85" spans="2:13" ht="14.25" customHeight="1" thickBot="1">
      <c r="B85" s="286"/>
      <c r="C85" s="288"/>
      <c r="D85" s="288"/>
      <c r="E85" s="317"/>
      <c r="F85" s="318"/>
      <c r="G85" s="295"/>
      <c r="H85" s="321"/>
      <c r="I85" s="322"/>
      <c r="J85" s="311"/>
      <c r="K85" s="313"/>
      <c r="L85" s="301"/>
      <c r="M85" s="303"/>
    </row>
    <row r="86" spans="2:13" ht="13.5" customHeight="1">
      <c r="B86" s="285">
        <v>6</v>
      </c>
      <c r="C86" s="287">
        <f>C84+TIME(0,70,0)</f>
        <v>0.6493055555555557</v>
      </c>
      <c r="D86" s="289" t="s">
        <v>143</v>
      </c>
      <c r="E86" s="315" t="s">
        <v>289</v>
      </c>
      <c r="F86" s="316"/>
      <c r="G86" s="294" t="s">
        <v>142</v>
      </c>
      <c r="H86" s="319" t="s">
        <v>290</v>
      </c>
      <c r="I86" s="320"/>
      <c r="J86" s="310" t="s">
        <v>169</v>
      </c>
      <c r="K86" s="312" t="s">
        <v>169</v>
      </c>
      <c r="L86" s="300"/>
      <c r="M86" s="302" t="s">
        <v>169</v>
      </c>
    </row>
    <row r="87" spans="2:13" ht="14.25" customHeight="1" thickBot="1">
      <c r="B87" s="286"/>
      <c r="C87" s="288"/>
      <c r="D87" s="288"/>
      <c r="E87" s="317"/>
      <c r="F87" s="318"/>
      <c r="G87" s="295"/>
      <c r="H87" s="321"/>
      <c r="I87" s="322"/>
      <c r="J87" s="311"/>
      <c r="K87" s="313"/>
      <c r="L87" s="301"/>
      <c r="M87" s="314"/>
    </row>
    <row r="88" ht="13.5">
      <c r="C88" s="61" t="s">
        <v>144</v>
      </c>
    </row>
    <row r="89" ht="13.5">
      <c r="C89" s="61" t="s">
        <v>182</v>
      </c>
    </row>
    <row r="90" ht="13.5">
      <c r="C90" s="61" t="s">
        <v>219</v>
      </c>
    </row>
    <row r="92" spans="2:13" ht="14.25" thickBot="1">
      <c r="B92" s="304">
        <v>44684</v>
      </c>
      <c r="C92" s="305"/>
      <c r="D92" s="63">
        <f>B92</f>
        <v>44684</v>
      </c>
      <c r="E92" s="306" t="s">
        <v>198</v>
      </c>
      <c r="F92" s="305"/>
      <c r="G92" s="305"/>
      <c r="H92" s="64" t="s">
        <v>132</v>
      </c>
      <c r="I92" s="65" t="s">
        <v>206</v>
      </c>
      <c r="J92" s="66" t="s">
        <v>133</v>
      </c>
      <c r="K92" s="67" t="s">
        <v>209</v>
      </c>
      <c r="L92" s="68" t="s">
        <v>134</v>
      </c>
      <c r="M92" s="69"/>
    </row>
    <row r="93" spans="2:13" ht="14.25" thickBot="1">
      <c r="B93" s="70"/>
      <c r="C93" s="71" t="s">
        <v>135</v>
      </c>
      <c r="D93" s="71" t="s">
        <v>136</v>
      </c>
      <c r="E93" s="307" t="s">
        <v>137</v>
      </c>
      <c r="F93" s="308"/>
      <c r="G93" s="308"/>
      <c r="H93" s="308"/>
      <c r="I93" s="309"/>
      <c r="J93" s="307" t="s">
        <v>138</v>
      </c>
      <c r="K93" s="309"/>
      <c r="L93" s="72" t="s">
        <v>139</v>
      </c>
      <c r="M93" s="73" t="s">
        <v>140</v>
      </c>
    </row>
    <row r="94" spans="2:13" ht="13.5">
      <c r="B94" s="285">
        <v>1</v>
      </c>
      <c r="C94" s="287">
        <v>0.3958333333333333</v>
      </c>
      <c r="D94" s="289" t="s">
        <v>141</v>
      </c>
      <c r="E94" s="315" t="s">
        <v>296</v>
      </c>
      <c r="F94" s="316"/>
      <c r="G94" s="294" t="s">
        <v>142</v>
      </c>
      <c r="H94" s="319" t="s">
        <v>297</v>
      </c>
      <c r="I94" s="320"/>
      <c r="J94" s="310" t="s">
        <v>161</v>
      </c>
      <c r="K94" s="312" t="s">
        <v>161</v>
      </c>
      <c r="L94" s="300"/>
      <c r="M94" s="302" t="s">
        <v>161</v>
      </c>
    </row>
    <row r="95" spans="2:13" ht="14.25" thickBot="1">
      <c r="B95" s="286"/>
      <c r="C95" s="288"/>
      <c r="D95" s="288"/>
      <c r="E95" s="317"/>
      <c r="F95" s="318"/>
      <c r="G95" s="295"/>
      <c r="H95" s="321"/>
      <c r="I95" s="322"/>
      <c r="J95" s="311"/>
      <c r="K95" s="313"/>
      <c r="L95" s="301"/>
      <c r="M95" s="314"/>
    </row>
    <row r="96" spans="2:13" ht="13.5">
      <c r="B96" s="285">
        <v>2</v>
      </c>
      <c r="C96" s="287">
        <f>C94+TIME(0,70,0)</f>
        <v>0.4444444444444444</v>
      </c>
      <c r="D96" s="289" t="s">
        <v>141</v>
      </c>
      <c r="E96" s="315" t="s">
        <v>298</v>
      </c>
      <c r="F96" s="316"/>
      <c r="G96" s="294" t="s">
        <v>142</v>
      </c>
      <c r="H96" s="319" t="s">
        <v>299</v>
      </c>
      <c r="I96" s="320"/>
      <c r="J96" s="310" t="s">
        <v>172</v>
      </c>
      <c r="K96" s="312" t="s">
        <v>172</v>
      </c>
      <c r="L96" s="300"/>
      <c r="M96" s="302" t="s">
        <v>172</v>
      </c>
    </row>
    <row r="97" spans="2:13" ht="14.25" thickBot="1">
      <c r="B97" s="286"/>
      <c r="C97" s="288"/>
      <c r="D97" s="288"/>
      <c r="E97" s="317"/>
      <c r="F97" s="318"/>
      <c r="G97" s="295"/>
      <c r="H97" s="321"/>
      <c r="I97" s="322"/>
      <c r="J97" s="311"/>
      <c r="K97" s="313"/>
      <c r="L97" s="301"/>
      <c r="M97" s="303"/>
    </row>
    <row r="98" spans="2:13" ht="13.5">
      <c r="B98" s="285">
        <v>3</v>
      </c>
      <c r="C98" s="287">
        <f>C96+TIME(0,70,0)</f>
        <v>0.4930555555555555</v>
      </c>
      <c r="D98" s="289" t="s">
        <v>141</v>
      </c>
      <c r="E98" s="315" t="s">
        <v>300</v>
      </c>
      <c r="F98" s="316"/>
      <c r="G98" s="294" t="s">
        <v>142</v>
      </c>
      <c r="H98" s="319" t="s">
        <v>301</v>
      </c>
      <c r="I98" s="320"/>
      <c r="J98" s="310" t="s">
        <v>163</v>
      </c>
      <c r="K98" s="312" t="s">
        <v>163</v>
      </c>
      <c r="L98" s="300"/>
      <c r="M98" s="302" t="s">
        <v>163</v>
      </c>
    </row>
    <row r="99" spans="2:13" ht="14.25" thickBot="1">
      <c r="B99" s="286"/>
      <c r="C99" s="288"/>
      <c r="D99" s="288"/>
      <c r="E99" s="317"/>
      <c r="F99" s="318"/>
      <c r="G99" s="295"/>
      <c r="H99" s="321"/>
      <c r="I99" s="322"/>
      <c r="J99" s="311"/>
      <c r="K99" s="313"/>
      <c r="L99" s="301"/>
      <c r="M99" s="303"/>
    </row>
    <row r="100" spans="2:13" ht="13.5" customHeight="1">
      <c r="B100" s="285">
        <v>4</v>
      </c>
      <c r="C100" s="287">
        <v>0.5520833333333334</v>
      </c>
      <c r="D100" s="289" t="s">
        <v>143</v>
      </c>
      <c r="E100" s="315" t="s">
        <v>302</v>
      </c>
      <c r="F100" s="316"/>
      <c r="G100" s="294" t="s">
        <v>142</v>
      </c>
      <c r="H100" s="319" t="s">
        <v>303</v>
      </c>
      <c r="I100" s="320"/>
      <c r="J100" s="310" t="s">
        <v>161</v>
      </c>
      <c r="K100" s="312" t="s">
        <v>161</v>
      </c>
      <c r="L100" s="300"/>
      <c r="M100" s="302" t="s">
        <v>161</v>
      </c>
    </row>
    <row r="101" spans="2:13" ht="14.25" customHeight="1" thickBot="1">
      <c r="B101" s="286"/>
      <c r="C101" s="288"/>
      <c r="D101" s="288"/>
      <c r="E101" s="317"/>
      <c r="F101" s="318"/>
      <c r="G101" s="295"/>
      <c r="H101" s="321"/>
      <c r="I101" s="322"/>
      <c r="J101" s="311"/>
      <c r="K101" s="313"/>
      <c r="L101" s="301"/>
      <c r="M101" s="314"/>
    </row>
    <row r="102" spans="2:13" ht="13.5" customHeight="1">
      <c r="B102" s="285">
        <v>5</v>
      </c>
      <c r="C102" s="287">
        <f>C100+TIME(0,70,0)</f>
        <v>0.6006944444444445</v>
      </c>
      <c r="D102" s="289" t="s">
        <v>143</v>
      </c>
      <c r="E102" s="315" t="s">
        <v>304</v>
      </c>
      <c r="F102" s="316"/>
      <c r="G102" s="294" t="s">
        <v>142</v>
      </c>
      <c r="H102" s="319" t="s">
        <v>303</v>
      </c>
      <c r="I102" s="320"/>
      <c r="J102" s="310" t="s">
        <v>172</v>
      </c>
      <c r="K102" s="312" t="s">
        <v>172</v>
      </c>
      <c r="L102" s="300"/>
      <c r="M102" s="302" t="s">
        <v>172</v>
      </c>
    </row>
    <row r="103" spans="2:13" ht="14.25" customHeight="1" thickBot="1">
      <c r="B103" s="286"/>
      <c r="C103" s="288"/>
      <c r="D103" s="288"/>
      <c r="E103" s="317"/>
      <c r="F103" s="318"/>
      <c r="G103" s="295"/>
      <c r="H103" s="321"/>
      <c r="I103" s="322"/>
      <c r="J103" s="311"/>
      <c r="K103" s="313"/>
      <c r="L103" s="301"/>
      <c r="M103" s="303"/>
    </row>
    <row r="104" spans="2:13" ht="13.5" customHeight="1">
      <c r="B104" s="285">
        <v>6</v>
      </c>
      <c r="C104" s="287">
        <f>C102+TIME(0,70,0)</f>
        <v>0.6493055555555557</v>
      </c>
      <c r="D104" s="289" t="s">
        <v>143</v>
      </c>
      <c r="E104" s="290" t="s">
        <v>305</v>
      </c>
      <c r="F104" s="291"/>
      <c r="G104" s="294" t="s">
        <v>142</v>
      </c>
      <c r="H104" s="296" t="s">
        <v>306</v>
      </c>
      <c r="I104" s="297"/>
      <c r="J104" s="310" t="s">
        <v>163</v>
      </c>
      <c r="K104" s="312" t="s">
        <v>163</v>
      </c>
      <c r="L104" s="300"/>
      <c r="M104" s="302" t="s">
        <v>163</v>
      </c>
    </row>
    <row r="105" spans="2:13" ht="14.25" customHeight="1" thickBot="1">
      <c r="B105" s="286"/>
      <c r="C105" s="288"/>
      <c r="D105" s="288"/>
      <c r="E105" s="292"/>
      <c r="F105" s="293"/>
      <c r="G105" s="295"/>
      <c r="H105" s="298"/>
      <c r="I105" s="299"/>
      <c r="J105" s="311"/>
      <c r="K105" s="313"/>
      <c r="L105" s="301"/>
      <c r="M105" s="314"/>
    </row>
    <row r="106" ht="13.5">
      <c r="C106" s="61" t="s">
        <v>144</v>
      </c>
    </row>
    <row r="107" ht="13.5">
      <c r="C107" s="61" t="s">
        <v>182</v>
      </c>
    </row>
    <row r="108" ht="13.5">
      <c r="C108" s="61" t="s">
        <v>219</v>
      </c>
    </row>
    <row r="110" spans="2:13" ht="14.25" thickBot="1">
      <c r="B110" s="304">
        <v>44684</v>
      </c>
      <c r="C110" s="305"/>
      <c r="D110" s="63">
        <f>B110</f>
        <v>44684</v>
      </c>
      <c r="E110" s="306" t="s">
        <v>192</v>
      </c>
      <c r="F110" s="305"/>
      <c r="G110" s="305"/>
      <c r="H110" s="64" t="s">
        <v>132</v>
      </c>
      <c r="I110" s="65" t="s">
        <v>208</v>
      </c>
      <c r="J110" s="66" t="s">
        <v>133</v>
      </c>
      <c r="K110" s="67" t="s">
        <v>224</v>
      </c>
      <c r="L110" s="68" t="s">
        <v>134</v>
      </c>
      <c r="M110" s="69"/>
    </row>
    <row r="111" spans="2:13" ht="14.25" thickBot="1">
      <c r="B111" s="70"/>
      <c r="C111" s="71" t="s">
        <v>135</v>
      </c>
      <c r="D111" s="71" t="s">
        <v>136</v>
      </c>
      <c r="E111" s="307" t="s">
        <v>137</v>
      </c>
      <c r="F111" s="308"/>
      <c r="G111" s="308"/>
      <c r="H111" s="308"/>
      <c r="I111" s="309"/>
      <c r="J111" s="307" t="s">
        <v>138</v>
      </c>
      <c r="K111" s="309"/>
      <c r="L111" s="72" t="s">
        <v>139</v>
      </c>
      <c r="M111" s="73" t="s">
        <v>140</v>
      </c>
    </row>
    <row r="112" spans="2:13" ht="13.5">
      <c r="B112" s="285">
        <v>1</v>
      </c>
      <c r="C112" s="287">
        <v>0.3958333333333333</v>
      </c>
      <c r="D112" s="289" t="s">
        <v>141</v>
      </c>
      <c r="E112" s="315" t="s">
        <v>307</v>
      </c>
      <c r="F112" s="316"/>
      <c r="G112" s="294" t="s">
        <v>142</v>
      </c>
      <c r="H112" s="319" t="s">
        <v>308</v>
      </c>
      <c r="I112" s="320"/>
      <c r="J112" s="310" t="s">
        <v>171</v>
      </c>
      <c r="K112" s="312" t="s">
        <v>171</v>
      </c>
      <c r="L112" s="300"/>
      <c r="M112" s="302" t="s">
        <v>171</v>
      </c>
    </row>
    <row r="113" spans="2:13" ht="14.25" thickBot="1">
      <c r="B113" s="286"/>
      <c r="C113" s="288"/>
      <c r="D113" s="288"/>
      <c r="E113" s="317"/>
      <c r="F113" s="318"/>
      <c r="G113" s="295"/>
      <c r="H113" s="321"/>
      <c r="I113" s="322"/>
      <c r="J113" s="311"/>
      <c r="K113" s="313"/>
      <c r="L113" s="301"/>
      <c r="M113" s="314"/>
    </row>
    <row r="114" spans="2:13" ht="13.5">
      <c r="B114" s="285">
        <v>2</v>
      </c>
      <c r="C114" s="287">
        <f>C112+TIME(0,70,0)</f>
        <v>0.4444444444444444</v>
      </c>
      <c r="D114" s="289" t="s">
        <v>141</v>
      </c>
      <c r="E114" s="315" t="s">
        <v>309</v>
      </c>
      <c r="F114" s="316"/>
      <c r="G114" s="294" t="s">
        <v>142</v>
      </c>
      <c r="H114" s="319" t="s">
        <v>310</v>
      </c>
      <c r="I114" s="320"/>
      <c r="J114" s="310" t="s">
        <v>160</v>
      </c>
      <c r="K114" s="312" t="s">
        <v>160</v>
      </c>
      <c r="L114" s="300"/>
      <c r="M114" s="302" t="s">
        <v>160</v>
      </c>
    </row>
    <row r="115" spans="2:13" ht="14.25" thickBot="1">
      <c r="B115" s="286"/>
      <c r="C115" s="288"/>
      <c r="D115" s="288"/>
      <c r="E115" s="317"/>
      <c r="F115" s="318"/>
      <c r="G115" s="295"/>
      <c r="H115" s="321"/>
      <c r="I115" s="322"/>
      <c r="J115" s="311"/>
      <c r="K115" s="313"/>
      <c r="L115" s="301"/>
      <c r="M115" s="303"/>
    </row>
    <row r="116" spans="2:13" ht="13.5">
      <c r="B116" s="285">
        <v>3</v>
      </c>
      <c r="C116" s="287">
        <f>C114+TIME(0,70,0)</f>
        <v>0.4930555555555555</v>
      </c>
      <c r="D116" s="289" t="s">
        <v>141</v>
      </c>
      <c r="E116" s="315" t="s">
        <v>309</v>
      </c>
      <c r="F116" s="316"/>
      <c r="G116" s="294" t="s">
        <v>142</v>
      </c>
      <c r="H116" s="296" t="s">
        <v>311</v>
      </c>
      <c r="I116" s="297"/>
      <c r="J116" s="310" t="s">
        <v>164</v>
      </c>
      <c r="K116" s="312" t="s">
        <v>164</v>
      </c>
      <c r="L116" s="300"/>
      <c r="M116" s="302" t="s">
        <v>164</v>
      </c>
    </row>
    <row r="117" spans="2:13" ht="14.25" thickBot="1">
      <c r="B117" s="286"/>
      <c r="C117" s="288"/>
      <c r="D117" s="288"/>
      <c r="E117" s="317"/>
      <c r="F117" s="318"/>
      <c r="G117" s="295"/>
      <c r="H117" s="298"/>
      <c r="I117" s="299"/>
      <c r="J117" s="311"/>
      <c r="K117" s="313"/>
      <c r="L117" s="301"/>
      <c r="M117" s="303"/>
    </row>
    <row r="118" spans="2:13" ht="13.5" customHeight="1">
      <c r="B118" s="285">
        <v>4</v>
      </c>
      <c r="C118" s="287">
        <v>0.5625</v>
      </c>
      <c r="D118" s="289" t="s">
        <v>143</v>
      </c>
      <c r="E118" s="315" t="s">
        <v>312</v>
      </c>
      <c r="F118" s="316"/>
      <c r="G118" s="294" t="s">
        <v>142</v>
      </c>
      <c r="H118" s="319" t="s">
        <v>313</v>
      </c>
      <c r="I118" s="320"/>
      <c r="J118" s="310" t="s">
        <v>171</v>
      </c>
      <c r="K118" s="312" t="s">
        <v>171</v>
      </c>
      <c r="L118" s="300"/>
      <c r="M118" s="302" t="s">
        <v>171</v>
      </c>
    </row>
    <row r="119" spans="2:13" ht="14.25" customHeight="1" thickBot="1">
      <c r="B119" s="286"/>
      <c r="C119" s="288"/>
      <c r="D119" s="288"/>
      <c r="E119" s="317"/>
      <c r="F119" s="318"/>
      <c r="G119" s="295"/>
      <c r="H119" s="321"/>
      <c r="I119" s="322"/>
      <c r="J119" s="311"/>
      <c r="K119" s="313"/>
      <c r="L119" s="301"/>
      <c r="M119" s="314"/>
    </row>
    <row r="120" spans="2:13" ht="13.5" customHeight="1">
      <c r="B120" s="285">
        <v>5</v>
      </c>
      <c r="C120" s="287">
        <f>C118+TIME(0,70,0)</f>
        <v>0.6111111111111112</v>
      </c>
      <c r="D120" s="289" t="s">
        <v>143</v>
      </c>
      <c r="E120" s="315" t="s">
        <v>314</v>
      </c>
      <c r="F120" s="316"/>
      <c r="G120" s="294" t="s">
        <v>142</v>
      </c>
      <c r="H120" s="319" t="s">
        <v>315</v>
      </c>
      <c r="I120" s="320"/>
      <c r="J120" s="310" t="s">
        <v>160</v>
      </c>
      <c r="K120" s="312" t="s">
        <v>160</v>
      </c>
      <c r="L120" s="300"/>
      <c r="M120" s="302" t="s">
        <v>160</v>
      </c>
    </row>
    <row r="121" spans="2:13" ht="14.25" customHeight="1" thickBot="1">
      <c r="B121" s="286"/>
      <c r="C121" s="288"/>
      <c r="D121" s="288"/>
      <c r="E121" s="317"/>
      <c r="F121" s="318"/>
      <c r="G121" s="295"/>
      <c r="H121" s="321"/>
      <c r="I121" s="322"/>
      <c r="J121" s="311"/>
      <c r="K121" s="313"/>
      <c r="L121" s="301"/>
      <c r="M121" s="303"/>
    </row>
    <row r="122" spans="2:13" ht="13.5" customHeight="1">
      <c r="B122" s="285">
        <v>6</v>
      </c>
      <c r="C122" s="287">
        <f>C120+TIME(0,70,0)</f>
        <v>0.6597222222222223</v>
      </c>
      <c r="D122" s="289" t="s">
        <v>143</v>
      </c>
      <c r="E122" s="290" t="s">
        <v>316</v>
      </c>
      <c r="F122" s="291"/>
      <c r="G122" s="294" t="s">
        <v>142</v>
      </c>
      <c r="H122" s="296" t="s">
        <v>317</v>
      </c>
      <c r="I122" s="297"/>
      <c r="J122" s="310" t="s">
        <v>164</v>
      </c>
      <c r="K122" s="312" t="s">
        <v>164</v>
      </c>
      <c r="L122" s="300"/>
      <c r="M122" s="302" t="s">
        <v>164</v>
      </c>
    </row>
    <row r="123" spans="2:13" ht="14.25" customHeight="1" thickBot="1">
      <c r="B123" s="286"/>
      <c r="C123" s="288"/>
      <c r="D123" s="288"/>
      <c r="E123" s="292"/>
      <c r="F123" s="293"/>
      <c r="G123" s="295"/>
      <c r="H123" s="298"/>
      <c r="I123" s="299"/>
      <c r="J123" s="311"/>
      <c r="K123" s="313"/>
      <c r="L123" s="301"/>
      <c r="M123" s="314"/>
    </row>
    <row r="124" ht="13.5">
      <c r="C124" s="61" t="s">
        <v>144</v>
      </c>
    </row>
    <row r="125" ht="13.5">
      <c r="C125" s="61" t="s">
        <v>182</v>
      </c>
    </row>
    <row r="126" ht="13.5">
      <c r="C126" s="61" t="s">
        <v>219</v>
      </c>
    </row>
    <row r="128" spans="2:13" ht="14.25" thickBot="1">
      <c r="B128" s="304">
        <v>44684</v>
      </c>
      <c r="C128" s="305"/>
      <c r="D128" s="63">
        <f>B128</f>
        <v>44684</v>
      </c>
      <c r="E128" s="306" t="s">
        <v>199</v>
      </c>
      <c r="F128" s="305"/>
      <c r="G128" s="305"/>
      <c r="H128" s="64" t="s">
        <v>132</v>
      </c>
      <c r="I128" s="65" t="s">
        <v>205</v>
      </c>
      <c r="J128" s="66" t="s">
        <v>133</v>
      </c>
      <c r="K128" s="67" t="s">
        <v>225</v>
      </c>
      <c r="L128" s="68" t="s">
        <v>134</v>
      </c>
      <c r="M128" s="69"/>
    </row>
    <row r="129" spans="2:13" ht="14.25" thickBot="1">
      <c r="B129" s="70"/>
      <c r="C129" s="71" t="s">
        <v>135</v>
      </c>
      <c r="D129" s="71" t="s">
        <v>136</v>
      </c>
      <c r="E129" s="307" t="s">
        <v>137</v>
      </c>
      <c r="F129" s="308"/>
      <c r="G129" s="308"/>
      <c r="H129" s="308"/>
      <c r="I129" s="309"/>
      <c r="J129" s="307" t="s">
        <v>138</v>
      </c>
      <c r="K129" s="309"/>
      <c r="L129" s="72" t="s">
        <v>139</v>
      </c>
      <c r="M129" s="73" t="s">
        <v>140</v>
      </c>
    </row>
    <row r="130" spans="2:13" ht="13.5">
      <c r="B130" s="285">
        <v>1</v>
      </c>
      <c r="C130" s="287">
        <v>0.40625</v>
      </c>
      <c r="D130" s="289" t="s">
        <v>188</v>
      </c>
      <c r="E130" s="315" t="s">
        <v>263</v>
      </c>
      <c r="F130" s="316"/>
      <c r="G130" s="294" t="s">
        <v>142</v>
      </c>
      <c r="H130" s="319" t="s">
        <v>264</v>
      </c>
      <c r="I130" s="320"/>
      <c r="J130" s="310" t="s">
        <v>159</v>
      </c>
      <c r="K130" s="312" t="s">
        <v>159</v>
      </c>
      <c r="L130" s="300"/>
      <c r="M130" s="302" t="s">
        <v>159</v>
      </c>
    </row>
    <row r="131" spans="2:13" ht="14.25" thickBot="1">
      <c r="B131" s="286"/>
      <c r="C131" s="288"/>
      <c r="D131" s="288"/>
      <c r="E131" s="317"/>
      <c r="F131" s="318"/>
      <c r="G131" s="295"/>
      <c r="H131" s="321"/>
      <c r="I131" s="322"/>
      <c r="J131" s="311"/>
      <c r="K131" s="313"/>
      <c r="L131" s="301"/>
      <c r="M131" s="314"/>
    </row>
    <row r="132" spans="2:13" ht="13.5">
      <c r="B132" s="285">
        <v>2</v>
      </c>
      <c r="C132" s="287">
        <f>C130+TIME(0,70,0)</f>
        <v>0.4548611111111111</v>
      </c>
      <c r="D132" s="289" t="s">
        <v>188</v>
      </c>
      <c r="E132" s="290" t="s">
        <v>265</v>
      </c>
      <c r="F132" s="291"/>
      <c r="G132" s="294" t="s">
        <v>142</v>
      </c>
      <c r="H132" s="296" t="s">
        <v>266</v>
      </c>
      <c r="I132" s="297"/>
      <c r="J132" s="310" t="s">
        <v>158</v>
      </c>
      <c r="K132" s="312" t="s">
        <v>158</v>
      </c>
      <c r="L132" s="300"/>
      <c r="M132" s="302" t="s">
        <v>167</v>
      </c>
    </row>
    <row r="133" spans="2:13" ht="14.25" thickBot="1">
      <c r="B133" s="286"/>
      <c r="C133" s="288"/>
      <c r="D133" s="288"/>
      <c r="E133" s="292"/>
      <c r="F133" s="293"/>
      <c r="G133" s="295"/>
      <c r="H133" s="298"/>
      <c r="I133" s="299"/>
      <c r="J133" s="311"/>
      <c r="K133" s="313"/>
      <c r="L133" s="301"/>
      <c r="M133" s="303"/>
    </row>
    <row r="134" spans="2:13" ht="13.5">
      <c r="B134" s="285">
        <v>3</v>
      </c>
      <c r="C134" s="287">
        <f>C132+TIME(0,70,0)</f>
        <v>0.5034722222222222</v>
      </c>
      <c r="D134" s="289" t="s">
        <v>141</v>
      </c>
      <c r="E134" s="290" t="s">
        <v>267</v>
      </c>
      <c r="F134" s="291"/>
      <c r="G134" s="294" t="s">
        <v>142</v>
      </c>
      <c r="H134" s="296" t="s">
        <v>268</v>
      </c>
      <c r="I134" s="297"/>
      <c r="J134" s="310" t="s">
        <v>196</v>
      </c>
      <c r="K134" s="312" t="s">
        <v>167</v>
      </c>
      <c r="L134" s="300"/>
      <c r="M134" s="302" t="s">
        <v>173</v>
      </c>
    </row>
    <row r="135" spans="2:13" ht="14.25" thickBot="1">
      <c r="B135" s="286"/>
      <c r="C135" s="288"/>
      <c r="D135" s="288"/>
      <c r="E135" s="292"/>
      <c r="F135" s="293"/>
      <c r="G135" s="295"/>
      <c r="H135" s="298"/>
      <c r="I135" s="299"/>
      <c r="J135" s="311"/>
      <c r="K135" s="313"/>
      <c r="L135" s="301"/>
      <c r="M135" s="303"/>
    </row>
    <row r="136" spans="2:13" ht="13.5">
      <c r="B136" s="285">
        <v>4</v>
      </c>
      <c r="C136" s="287">
        <f>C134+TIME(0,70,0)</f>
        <v>0.5520833333333334</v>
      </c>
      <c r="D136" s="289" t="s">
        <v>143</v>
      </c>
      <c r="E136" s="290" t="s">
        <v>269</v>
      </c>
      <c r="F136" s="291"/>
      <c r="G136" s="294" t="s">
        <v>142</v>
      </c>
      <c r="H136" s="296" t="s">
        <v>270</v>
      </c>
      <c r="I136" s="297"/>
      <c r="J136" s="310" t="s">
        <v>196</v>
      </c>
      <c r="K136" s="312" t="s">
        <v>158</v>
      </c>
      <c r="L136" s="300"/>
      <c r="M136" s="302" t="s">
        <v>158</v>
      </c>
    </row>
    <row r="137" spans="2:13" ht="14.25" thickBot="1">
      <c r="B137" s="286"/>
      <c r="C137" s="288"/>
      <c r="D137" s="288"/>
      <c r="E137" s="292"/>
      <c r="F137" s="293"/>
      <c r="G137" s="295"/>
      <c r="H137" s="298"/>
      <c r="I137" s="299"/>
      <c r="J137" s="311"/>
      <c r="K137" s="313"/>
      <c r="L137" s="301"/>
      <c r="M137" s="314"/>
    </row>
    <row r="138" spans="2:13" ht="13.5">
      <c r="B138" s="285">
        <v>5</v>
      </c>
      <c r="C138" s="287">
        <f>C136+TIME(0,70,0)</f>
        <v>0.6006944444444445</v>
      </c>
      <c r="D138" s="289" t="s">
        <v>143</v>
      </c>
      <c r="E138" s="290" t="s">
        <v>271</v>
      </c>
      <c r="F138" s="291"/>
      <c r="G138" s="294" t="s">
        <v>142</v>
      </c>
      <c r="H138" s="296" t="s">
        <v>272</v>
      </c>
      <c r="I138" s="297"/>
      <c r="J138" s="310" t="s">
        <v>159</v>
      </c>
      <c r="K138" s="312" t="s">
        <v>167</v>
      </c>
      <c r="L138" s="300"/>
      <c r="M138" s="302" t="s">
        <v>167</v>
      </c>
    </row>
    <row r="139" spans="2:13" ht="14.25" thickBot="1">
      <c r="B139" s="286"/>
      <c r="C139" s="288"/>
      <c r="D139" s="288"/>
      <c r="E139" s="292"/>
      <c r="F139" s="293"/>
      <c r="G139" s="295"/>
      <c r="H139" s="298"/>
      <c r="I139" s="299"/>
      <c r="J139" s="311"/>
      <c r="K139" s="313"/>
      <c r="L139" s="301"/>
      <c r="M139" s="303"/>
    </row>
    <row r="140" ht="13.5">
      <c r="C140" s="61" t="s">
        <v>144</v>
      </c>
    </row>
    <row r="141" ht="13.5">
      <c r="C141" s="61" t="s">
        <v>182</v>
      </c>
    </row>
    <row r="142" ht="13.5">
      <c r="C142" s="61" t="s">
        <v>219</v>
      </c>
    </row>
    <row r="144" spans="2:13" ht="14.25" thickBot="1">
      <c r="B144" s="304">
        <v>44684</v>
      </c>
      <c r="C144" s="305"/>
      <c r="D144" s="63">
        <f>B144</f>
        <v>44684</v>
      </c>
      <c r="E144" s="306" t="s">
        <v>193</v>
      </c>
      <c r="F144" s="305"/>
      <c r="G144" s="305"/>
      <c r="H144" s="64" t="s">
        <v>132</v>
      </c>
      <c r="I144" t="s">
        <v>217</v>
      </c>
      <c r="J144" s="66" t="s">
        <v>133</v>
      </c>
      <c r="K144" s="67" t="s">
        <v>226</v>
      </c>
      <c r="L144" s="68" t="s">
        <v>134</v>
      </c>
      <c r="M144" s="69"/>
    </row>
    <row r="145" spans="2:13" ht="14.25" thickBot="1">
      <c r="B145" s="70"/>
      <c r="C145" s="71" t="s">
        <v>135</v>
      </c>
      <c r="D145" s="71" t="s">
        <v>136</v>
      </c>
      <c r="E145" s="307" t="s">
        <v>137</v>
      </c>
      <c r="F145" s="308"/>
      <c r="G145" s="308"/>
      <c r="H145" s="308"/>
      <c r="I145" s="309"/>
      <c r="J145" s="307" t="s">
        <v>138</v>
      </c>
      <c r="K145" s="309"/>
      <c r="L145" s="72" t="s">
        <v>139</v>
      </c>
      <c r="M145" s="73" t="s">
        <v>140</v>
      </c>
    </row>
    <row r="146" spans="2:13" ht="13.5">
      <c r="B146" s="285">
        <v>1</v>
      </c>
      <c r="C146" s="287">
        <v>0.40625</v>
      </c>
      <c r="D146" s="289" t="s">
        <v>141</v>
      </c>
      <c r="E146" s="290" t="s">
        <v>241</v>
      </c>
      <c r="F146" s="291"/>
      <c r="G146" s="294" t="s">
        <v>142</v>
      </c>
      <c r="H146" s="296" t="s">
        <v>242</v>
      </c>
      <c r="I146" s="297"/>
      <c r="J146" s="310" t="s">
        <v>156</v>
      </c>
      <c r="K146" s="312" t="s">
        <v>156</v>
      </c>
      <c r="L146" s="300"/>
      <c r="M146" s="302" t="s">
        <v>156</v>
      </c>
    </row>
    <row r="147" spans="2:13" ht="14.25" thickBot="1">
      <c r="B147" s="286"/>
      <c r="C147" s="288"/>
      <c r="D147" s="288"/>
      <c r="E147" s="292"/>
      <c r="F147" s="293"/>
      <c r="G147" s="295"/>
      <c r="H147" s="298"/>
      <c r="I147" s="299"/>
      <c r="J147" s="311"/>
      <c r="K147" s="313"/>
      <c r="L147" s="301"/>
      <c r="M147" s="314"/>
    </row>
    <row r="148" spans="2:13" ht="13.5">
      <c r="B148" s="285">
        <v>2</v>
      </c>
      <c r="C148" s="287">
        <f>C146+TIME(0,70,0)</f>
        <v>0.4548611111111111</v>
      </c>
      <c r="D148" s="289" t="s">
        <v>143</v>
      </c>
      <c r="E148" s="290" t="s">
        <v>243</v>
      </c>
      <c r="F148" s="291"/>
      <c r="G148" s="294" t="s">
        <v>142</v>
      </c>
      <c r="H148" s="296" t="s">
        <v>244</v>
      </c>
      <c r="I148" s="297"/>
      <c r="J148" s="310" t="s">
        <v>174</v>
      </c>
      <c r="K148" s="312" t="s">
        <v>174</v>
      </c>
      <c r="L148" s="300"/>
      <c r="M148" s="302" t="s">
        <v>174</v>
      </c>
    </row>
    <row r="149" spans="2:13" ht="14.25" thickBot="1">
      <c r="B149" s="286"/>
      <c r="C149" s="288"/>
      <c r="D149" s="288"/>
      <c r="E149" s="292"/>
      <c r="F149" s="293"/>
      <c r="G149" s="295"/>
      <c r="H149" s="298"/>
      <c r="I149" s="299"/>
      <c r="J149" s="311"/>
      <c r="K149" s="313"/>
      <c r="L149" s="301"/>
      <c r="M149" s="303"/>
    </row>
    <row r="150" ht="13.5">
      <c r="C150" s="61" t="s">
        <v>144</v>
      </c>
    </row>
    <row r="151" ht="13.5">
      <c r="C151" s="61" t="s">
        <v>182</v>
      </c>
    </row>
    <row r="152" ht="13.5">
      <c r="C152" s="61" t="s">
        <v>219</v>
      </c>
    </row>
  </sheetData>
  <sheetProtection/>
  <mergeCells count="496">
    <mergeCell ref="J16:J17"/>
    <mergeCell ref="K16:K17"/>
    <mergeCell ref="L14:L15"/>
    <mergeCell ref="M14:M15"/>
    <mergeCell ref="B16:B17"/>
    <mergeCell ref="C16:C17"/>
    <mergeCell ref="D16:D17"/>
    <mergeCell ref="E16:F17"/>
    <mergeCell ref="G16:G17"/>
    <mergeCell ref="H16:I17"/>
    <mergeCell ref="L16:L17"/>
    <mergeCell ref="M16:M17"/>
    <mergeCell ref="J12:J13"/>
    <mergeCell ref="K12:K13"/>
    <mergeCell ref="B14:B15"/>
    <mergeCell ref="C14:C15"/>
    <mergeCell ref="D14:D15"/>
    <mergeCell ref="E14:F15"/>
    <mergeCell ref="G14:G15"/>
    <mergeCell ref="H14:I15"/>
    <mergeCell ref="J14:J15"/>
    <mergeCell ref="K14:K15"/>
    <mergeCell ref="L10:L11"/>
    <mergeCell ref="M10:M11"/>
    <mergeCell ref="B12:B13"/>
    <mergeCell ref="C12:C13"/>
    <mergeCell ref="D12:D13"/>
    <mergeCell ref="E12:F13"/>
    <mergeCell ref="G12:G13"/>
    <mergeCell ref="H12:I13"/>
    <mergeCell ref="L12:L13"/>
    <mergeCell ref="M12:M13"/>
    <mergeCell ref="D10:D11"/>
    <mergeCell ref="E10:F11"/>
    <mergeCell ref="G10:G11"/>
    <mergeCell ref="H10:I11"/>
    <mergeCell ref="J10:J11"/>
    <mergeCell ref="K10:K11"/>
    <mergeCell ref="J18:J19"/>
    <mergeCell ref="K18:K19"/>
    <mergeCell ref="J20:J21"/>
    <mergeCell ref="K20:K21"/>
    <mergeCell ref="B8:C8"/>
    <mergeCell ref="E8:G8"/>
    <mergeCell ref="E9:I9"/>
    <mergeCell ref="J9:K9"/>
    <mergeCell ref="B10:B11"/>
    <mergeCell ref="C10:C11"/>
    <mergeCell ref="B18:B19"/>
    <mergeCell ref="C18:C19"/>
    <mergeCell ref="D18:D19"/>
    <mergeCell ref="E18:F19"/>
    <mergeCell ref="G18:G19"/>
    <mergeCell ref="H18:I19"/>
    <mergeCell ref="L18:L19"/>
    <mergeCell ref="M18:M19"/>
    <mergeCell ref="B20:B21"/>
    <mergeCell ref="C20:C21"/>
    <mergeCell ref="D20:D21"/>
    <mergeCell ref="E20:F21"/>
    <mergeCell ref="G20:G21"/>
    <mergeCell ref="H20:I21"/>
    <mergeCell ref="L20:L21"/>
    <mergeCell ref="M20:M21"/>
    <mergeCell ref="B26:C26"/>
    <mergeCell ref="E26:G26"/>
    <mergeCell ref="E27:I27"/>
    <mergeCell ref="J27:K27"/>
    <mergeCell ref="B28:B29"/>
    <mergeCell ref="C28:C29"/>
    <mergeCell ref="D28:D29"/>
    <mergeCell ref="E28:F29"/>
    <mergeCell ref="G28:G29"/>
    <mergeCell ref="H28:I29"/>
    <mergeCell ref="L30:L31"/>
    <mergeCell ref="M30:M31"/>
    <mergeCell ref="J28:J29"/>
    <mergeCell ref="K28:K29"/>
    <mergeCell ref="J30:J31"/>
    <mergeCell ref="K30:K31"/>
    <mergeCell ref="J34:J35"/>
    <mergeCell ref="K34:K35"/>
    <mergeCell ref="L28:L29"/>
    <mergeCell ref="M28:M29"/>
    <mergeCell ref="B30:B31"/>
    <mergeCell ref="C30:C31"/>
    <mergeCell ref="D30:D31"/>
    <mergeCell ref="E30:F31"/>
    <mergeCell ref="G30:G31"/>
    <mergeCell ref="H30:I31"/>
    <mergeCell ref="B32:B33"/>
    <mergeCell ref="C32:C33"/>
    <mergeCell ref="D32:D33"/>
    <mergeCell ref="E32:F33"/>
    <mergeCell ref="G32:G33"/>
    <mergeCell ref="H32:I33"/>
    <mergeCell ref="B34:B35"/>
    <mergeCell ref="C34:C35"/>
    <mergeCell ref="D34:D35"/>
    <mergeCell ref="E34:F35"/>
    <mergeCell ref="G34:G35"/>
    <mergeCell ref="H34:I35"/>
    <mergeCell ref="J36:J37"/>
    <mergeCell ref="K36:K37"/>
    <mergeCell ref="J38:J39"/>
    <mergeCell ref="K38:K39"/>
    <mergeCell ref="L32:L33"/>
    <mergeCell ref="M32:M33"/>
    <mergeCell ref="L34:L35"/>
    <mergeCell ref="M34:M35"/>
    <mergeCell ref="J32:J33"/>
    <mergeCell ref="K32:K33"/>
    <mergeCell ref="B36:B37"/>
    <mergeCell ref="C36:C37"/>
    <mergeCell ref="D36:D37"/>
    <mergeCell ref="E36:F37"/>
    <mergeCell ref="G36:G37"/>
    <mergeCell ref="H36:I37"/>
    <mergeCell ref="L36:L37"/>
    <mergeCell ref="M36:M37"/>
    <mergeCell ref="B38:B39"/>
    <mergeCell ref="C38:C39"/>
    <mergeCell ref="D38:D39"/>
    <mergeCell ref="E38:F39"/>
    <mergeCell ref="G38:G39"/>
    <mergeCell ref="H38:I39"/>
    <mergeCell ref="L38:L39"/>
    <mergeCell ref="M38:M39"/>
    <mergeCell ref="B44:C44"/>
    <mergeCell ref="E44:G44"/>
    <mergeCell ref="E45:I45"/>
    <mergeCell ref="J45:K45"/>
    <mergeCell ref="B46:B47"/>
    <mergeCell ref="C46:C47"/>
    <mergeCell ref="D46:D47"/>
    <mergeCell ref="E46:F47"/>
    <mergeCell ref="G46:G47"/>
    <mergeCell ref="H46:I47"/>
    <mergeCell ref="L48:L49"/>
    <mergeCell ref="M48:M49"/>
    <mergeCell ref="J46:J47"/>
    <mergeCell ref="K46:K47"/>
    <mergeCell ref="J48:J49"/>
    <mergeCell ref="K48:K49"/>
    <mergeCell ref="J52:J53"/>
    <mergeCell ref="K52:K53"/>
    <mergeCell ref="L46:L47"/>
    <mergeCell ref="M46:M47"/>
    <mergeCell ref="B48:B49"/>
    <mergeCell ref="C48:C49"/>
    <mergeCell ref="D48:D49"/>
    <mergeCell ref="E48:F49"/>
    <mergeCell ref="G48:G49"/>
    <mergeCell ref="H48:I49"/>
    <mergeCell ref="B50:B51"/>
    <mergeCell ref="C50:C51"/>
    <mergeCell ref="D50:D51"/>
    <mergeCell ref="E50:F51"/>
    <mergeCell ref="G50:G51"/>
    <mergeCell ref="H50:I51"/>
    <mergeCell ref="B52:B53"/>
    <mergeCell ref="C52:C53"/>
    <mergeCell ref="D52:D53"/>
    <mergeCell ref="E52:F53"/>
    <mergeCell ref="G52:G53"/>
    <mergeCell ref="H52:I53"/>
    <mergeCell ref="J54:J55"/>
    <mergeCell ref="K54:K55"/>
    <mergeCell ref="J56:J57"/>
    <mergeCell ref="K56:K57"/>
    <mergeCell ref="L50:L51"/>
    <mergeCell ref="M50:M51"/>
    <mergeCell ref="L52:L53"/>
    <mergeCell ref="M52:M53"/>
    <mergeCell ref="J50:J51"/>
    <mergeCell ref="K50:K51"/>
    <mergeCell ref="B54:B55"/>
    <mergeCell ref="C54:C55"/>
    <mergeCell ref="D54:D55"/>
    <mergeCell ref="E54:F55"/>
    <mergeCell ref="G54:G55"/>
    <mergeCell ref="H54:I55"/>
    <mergeCell ref="L54:L55"/>
    <mergeCell ref="M54:M55"/>
    <mergeCell ref="B56:B57"/>
    <mergeCell ref="C56:C57"/>
    <mergeCell ref="D56:D57"/>
    <mergeCell ref="E56:F57"/>
    <mergeCell ref="G56:G57"/>
    <mergeCell ref="H56:I57"/>
    <mergeCell ref="L56:L57"/>
    <mergeCell ref="M56:M57"/>
    <mergeCell ref="B62:C62"/>
    <mergeCell ref="E62:G62"/>
    <mergeCell ref="E63:I63"/>
    <mergeCell ref="J63:K63"/>
    <mergeCell ref="B64:B65"/>
    <mergeCell ref="C64:C65"/>
    <mergeCell ref="D64:D65"/>
    <mergeCell ref="E64:F65"/>
    <mergeCell ref="G64:G65"/>
    <mergeCell ref="H64:I65"/>
    <mergeCell ref="J64:J65"/>
    <mergeCell ref="K64:K65"/>
    <mergeCell ref="J66:J67"/>
    <mergeCell ref="K66:K67"/>
    <mergeCell ref="J68:J69"/>
    <mergeCell ref="K68:K69"/>
    <mergeCell ref="L64:L65"/>
    <mergeCell ref="M64:M65"/>
    <mergeCell ref="B66:B67"/>
    <mergeCell ref="C66:C67"/>
    <mergeCell ref="D66:D67"/>
    <mergeCell ref="E66:F67"/>
    <mergeCell ref="G66:G67"/>
    <mergeCell ref="H66:I67"/>
    <mergeCell ref="L66:L67"/>
    <mergeCell ref="M66:M67"/>
    <mergeCell ref="L68:L69"/>
    <mergeCell ref="M68:M69"/>
    <mergeCell ref="B68:B69"/>
    <mergeCell ref="C68:C69"/>
    <mergeCell ref="D68:D69"/>
    <mergeCell ref="E68:F69"/>
    <mergeCell ref="G68:G69"/>
    <mergeCell ref="H68:I69"/>
    <mergeCell ref="B74:C74"/>
    <mergeCell ref="E74:G74"/>
    <mergeCell ref="E75:I75"/>
    <mergeCell ref="J75:K75"/>
    <mergeCell ref="B76:B77"/>
    <mergeCell ref="C76:C77"/>
    <mergeCell ref="D76:D77"/>
    <mergeCell ref="E76:F77"/>
    <mergeCell ref="G76:G77"/>
    <mergeCell ref="H76:I77"/>
    <mergeCell ref="L78:L79"/>
    <mergeCell ref="M78:M79"/>
    <mergeCell ref="J76:J77"/>
    <mergeCell ref="K76:K77"/>
    <mergeCell ref="J78:J79"/>
    <mergeCell ref="K78:K79"/>
    <mergeCell ref="J80:J81"/>
    <mergeCell ref="K80:K81"/>
    <mergeCell ref="L76:L77"/>
    <mergeCell ref="M76:M77"/>
    <mergeCell ref="B78:B79"/>
    <mergeCell ref="C78:C79"/>
    <mergeCell ref="D78:D79"/>
    <mergeCell ref="E78:F79"/>
    <mergeCell ref="G78:G79"/>
    <mergeCell ref="H78:I79"/>
    <mergeCell ref="B80:B81"/>
    <mergeCell ref="C80:C81"/>
    <mergeCell ref="D80:D81"/>
    <mergeCell ref="E80:F81"/>
    <mergeCell ref="G80:G81"/>
    <mergeCell ref="H80:I81"/>
    <mergeCell ref="B82:B83"/>
    <mergeCell ref="C82:C83"/>
    <mergeCell ref="D82:D83"/>
    <mergeCell ref="E82:F83"/>
    <mergeCell ref="G82:G83"/>
    <mergeCell ref="H82:I83"/>
    <mergeCell ref="J84:J85"/>
    <mergeCell ref="K84:K85"/>
    <mergeCell ref="J86:J87"/>
    <mergeCell ref="K86:K87"/>
    <mergeCell ref="L80:L81"/>
    <mergeCell ref="M80:M81"/>
    <mergeCell ref="L82:L83"/>
    <mergeCell ref="M82:M83"/>
    <mergeCell ref="J82:J83"/>
    <mergeCell ref="K82:K83"/>
    <mergeCell ref="B84:B85"/>
    <mergeCell ref="C84:C85"/>
    <mergeCell ref="D84:D85"/>
    <mergeCell ref="E84:F85"/>
    <mergeCell ref="G84:G85"/>
    <mergeCell ref="H84:I85"/>
    <mergeCell ref="L84:L85"/>
    <mergeCell ref="M84:M85"/>
    <mergeCell ref="B86:B87"/>
    <mergeCell ref="C86:C87"/>
    <mergeCell ref="D86:D87"/>
    <mergeCell ref="E86:F87"/>
    <mergeCell ref="G86:G87"/>
    <mergeCell ref="H86:I87"/>
    <mergeCell ref="L86:L87"/>
    <mergeCell ref="M86:M87"/>
    <mergeCell ref="B92:C92"/>
    <mergeCell ref="E92:G92"/>
    <mergeCell ref="E93:I93"/>
    <mergeCell ref="J93:K93"/>
    <mergeCell ref="B94:B95"/>
    <mergeCell ref="C94:C95"/>
    <mergeCell ref="D94:D95"/>
    <mergeCell ref="E94:F95"/>
    <mergeCell ref="G94:G95"/>
    <mergeCell ref="H94:I95"/>
    <mergeCell ref="L96:L97"/>
    <mergeCell ref="M96:M97"/>
    <mergeCell ref="J94:J95"/>
    <mergeCell ref="K94:K95"/>
    <mergeCell ref="J96:J97"/>
    <mergeCell ref="K96:K97"/>
    <mergeCell ref="J98:J99"/>
    <mergeCell ref="K98:K99"/>
    <mergeCell ref="L94:L95"/>
    <mergeCell ref="M94:M95"/>
    <mergeCell ref="B96:B97"/>
    <mergeCell ref="C96:C97"/>
    <mergeCell ref="D96:D97"/>
    <mergeCell ref="E96:F97"/>
    <mergeCell ref="G96:G97"/>
    <mergeCell ref="H96:I97"/>
    <mergeCell ref="B98:B99"/>
    <mergeCell ref="C98:C99"/>
    <mergeCell ref="D98:D99"/>
    <mergeCell ref="E98:F99"/>
    <mergeCell ref="G98:G99"/>
    <mergeCell ref="H98:I99"/>
    <mergeCell ref="B100:B101"/>
    <mergeCell ref="C100:C101"/>
    <mergeCell ref="D100:D101"/>
    <mergeCell ref="E100:F101"/>
    <mergeCell ref="G100:G101"/>
    <mergeCell ref="H100:I101"/>
    <mergeCell ref="J102:J103"/>
    <mergeCell ref="K102:K103"/>
    <mergeCell ref="J104:J105"/>
    <mergeCell ref="K104:K105"/>
    <mergeCell ref="L98:L99"/>
    <mergeCell ref="M98:M99"/>
    <mergeCell ref="L100:L101"/>
    <mergeCell ref="M100:M101"/>
    <mergeCell ref="J100:J101"/>
    <mergeCell ref="K100:K101"/>
    <mergeCell ref="B102:B103"/>
    <mergeCell ref="C102:C103"/>
    <mergeCell ref="D102:D103"/>
    <mergeCell ref="E102:F103"/>
    <mergeCell ref="G102:G103"/>
    <mergeCell ref="H102:I103"/>
    <mergeCell ref="L102:L103"/>
    <mergeCell ref="M102:M103"/>
    <mergeCell ref="B104:B105"/>
    <mergeCell ref="C104:C105"/>
    <mergeCell ref="D104:D105"/>
    <mergeCell ref="E104:F105"/>
    <mergeCell ref="G104:G105"/>
    <mergeCell ref="H104:I105"/>
    <mergeCell ref="L104:L105"/>
    <mergeCell ref="M104:M105"/>
    <mergeCell ref="B110:C110"/>
    <mergeCell ref="E110:G110"/>
    <mergeCell ref="E111:I111"/>
    <mergeCell ref="J111:K111"/>
    <mergeCell ref="B112:B113"/>
    <mergeCell ref="C112:C113"/>
    <mergeCell ref="D112:D113"/>
    <mergeCell ref="E112:F113"/>
    <mergeCell ref="G112:G113"/>
    <mergeCell ref="H112:I113"/>
    <mergeCell ref="L114:L115"/>
    <mergeCell ref="M114:M115"/>
    <mergeCell ref="J112:J113"/>
    <mergeCell ref="K112:K113"/>
    <mergeCell ref="J114:J115"/>
    <mergeCell ref="K114:K115"/>
    <mergeCell ref="J116:J117"/>
    <mergeCell ref="K116:K117"/>
    <mergeCell ref="L112:L113"/>
    <mergeCell ref="M112:M113"/>
    <mergeCell ref="B114:B115"/>
    <mergeCell ref="C114:C115"/>
    <mergeCell ref="D114:D115"/>
    <mergeCell ref="E114:F115"/>
    <mergeCell ref="G114:G115"/>
    <mergeCell ref="H114:I115"/>
    <mergeCell ref="B116:B117"/>
    <mergeCell ref="C116:C117"/>
    <mergeCell ref="D116:D117"/>
    <mergeCell ref="E116:F117"/>
    <mergeCell ref="G116:G117"/>
    <mergeCell ref="H116:I117"/>
    <mergeCell ref="B118:B119"/>
    <mergeCell ref="C118:C119"/>
    <mergeCell ref="D118:D119"/>
    <mergeCell ref="E118:F119"/>
    <mergeCell ref="G118:G119"/>
    <mergeCell ref="H118:I119"/>
    <mergeCell ref="J120:J121"/>
    <mergeCell ref="K120:K121"/>
    <mergeCell ref="J122:J123"/>
    <mergeCell ref="K122:K123"/>
    <mergeCell ref="L116:L117"/>
    <mergeCell ref="M116:M117"/>
    <mergeCell ref="L118:L119"/>
    <mergeCell ref="M118:M119"/>
    <mergeCell ref="J118:J119"/>
    <mergeCell ref="K118:K119"/>
    <mergeCell ref="B120:B121"/>
    <mergeCell ref="C120:C121"/>
    <mergeCell ref="D120:D121"/>
    <mergeCell ref="E120:F121"/>
    <mergeCell ref="G120:G121"/>
    <mergeCell ref="H120:I121"/>
    <mergeCell ref="L120:L121"/>
    <mergeCell ref="M120:M121"/>
    <mergeCell ref="B122:B123"/>
    <mergeCell ref="C122:C123"/>
    <mergeCell ref="D122:D123"/>
    <mergeCell ref="E122:F123"/>
    <mergeCell ref="G122:G123"/>
    <mergeCell ref="H122:I123"/>
    <mergeCell ref="L122:L123"/>
    <mergeCell ref="M122:M123"/>
    <mergeCell ref="B128:C128"/>
    <mergeCell ref="E128:G128"/>
    <mergeCell ref="E129:I129"/>
    <mergeCell ref="J129:K129"/>
    <mergeCell ref="B130:B131"/>
    <mergeCell ref="C130:C131"/>
    <mergeCell ref="D130:D131"/>
    <mergeCell ref="E130:F131"/>
    <mergeCell ref="G130:G131"/>
    <mergeCell ref="H130:I131"/>
    <mergeCell ref="L132:L133"/>
    <mergeCell ref="M132:M133"/>
    <mergeCell ref="J130:J131"/>
    <mergeCell ref="K130:K131"/>
    <mergeCell ref="J132:J133"/>
    <mergeCell ref="K132:K133"/>
    <mergeCell ref="J134:J135"/>
    <mergeCell ref="K134:K135"/>
    <mergeCell ref="L130:L131"/>
    <mergeCell ref="M130:M131"/>
    <mergeCell ref="B132:B133"/>
    <mergeCell ref="C132:C133"/>
    <mergeCell ref="D132:D133"/>
    <mergeCell ref="E132:F133"/>
    <mergeCell ref="G132:G133"/>
    <mergeCell ref="H132:I133"/>
    <mergeCell ref="B134:B135"/>
    <mergeCell ref="C134:C135"/>
    <mergeCell ref="D134:D135"/>
    <mergeCell ref="E134:F135"/>
    <mergeCell ref="G134:G135"/>
    <mergeCell ref="H134:I135"/>
    <mergeCell ref="B136:B137"/>
    <mergeCell ref="C136:C137"/>
    <mergeCell ref="D136:D137"/>
    <mergeCell ref="E136:F137"/>
    <mergeCell ref="G136:G137"/>
    <mergeCell ref="H136:I137"/>
    <mergeCell ref="L146:L147"/>
    <mergeCell ref="M146:M147"/>
    <mergeCell ref="J138:J139"/>
    <mergeCell ref="K138:K139"/>
    <mergeCell ref="L134:L135"/>
    <mergeCell ref="M134:M135"/>
    <mergeCell ref="L136:L137"/>
    <mergeCell ref="M136:M137"/>
    <mergeCell ref="J136:J137"/>
    <mergeCell ref="K136:K137"/>
    <mergeCell ref="L138:L139"/>
    <mergeCell ref="M138:M139"/>
    <mergeCell ref="B138:B139"/>
    <mergeCell ref="C138:C139"/>
    <mergeCell ref="D138:D139"/>
    <mergeCell ref="E138:F139"/>
    <mergeCell ref="G138:G139"/>
    <mergeCell ref="H138:I139"/>
    <mergeCell ref="J148:J149"/>
    <mergeCell ref="K148:K149"/>
    <mergeCell ref="J146:J147"/>
    <mergeCell ref="K146:K147"/>
    <mergeCell ref="G146:G147"/>
    <mergeCell ref="H146:I147"/>
    <mergeCell ref="L148:L149"/>
    <mergeCell ref="M148:M149"/>
    <mergeCell ref="B144:C144"/>
    <mergeCell ref="E144:G144"/>
    <mergeCell ref="E145:I145"/>
    <mergeCell ref="J145:K145"/>
    <mergeCell ref="B146:B147"/>
    <mergeCell ref="C146:C147"/>
    <mergeCell ref="D146:D147"/>
    <mergeCell ref="E146:F147"/>
    <mergeCell ref="B148:B149"/>
    <mergeCell ref="C148:C149"/>
    <mergeCell ref="D148:D149"/>
    <mergeCell ref="E148:F149"/>
    <mergeCell ref="G148:G149"/>
    <mergeCell ref="H148:I149"/>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M132"/>
  <sheetViews>
    <sheetView zoomScalePageLayoutView="0" workbookViewId="0" topLeftCell="A10">
      <selection activeCell="A1" sqref="A1"/>
    </sheetView>
  </sheetViews>
  <sheetFormatPr defaultColWidth="9.00390625" defaultRowHeight="13.5"/>
  <cols>
    <col min="1" max="1" width="2.50390625" style="0" customWidth="1"/>
  </cols>
  <sheetData>
    <row r="1" spans="1:13" s="62" customFormat="1" ht="14.25" customHeight="1">
      <c r="A1" s="61"/>
      <c r="B1" s="61" t="s">
        <v>127</v>
      </c>
      <c r="C1" s="61"/>
      <c r="D1" s="61"/>
      <c r="E1" s="61"/>
      <c r="F1" s="61"/>
      <c r="G1" s="61"/>
      <c r="H1" s="61"/>
      <c r="I1" s="61"/>
      <c r="J1" s="61"/>
      <c r="K1" s="61"/>
      <c r="L1" s="61"/>
      <c r="M1" s="61"/>
    </row>
    <row r="2" spans="1:13" s="62" customFormat="1" ht="14.25" customHeight="1">
      <c r="A2" s="61"/>
      <c r="B2" s="61"/>
      <c r="C2" s="61" t="s">
        <v>128</v>
      </c>
      <c r="D2" s="61"/>
      <c r="E2" s="61"/>
      <c r="F2" s="61"/>
      <c r="G2" s="61"/>
      <c r="H2" s="61"/>
      <c r="I2" s="61"/>
      <c r="J2" s="61"/>
      <c r="K2" s="61"/>
      <c r="L2" s="61"/>
      <c r="M2" s="61"/>
    </row>
    <row r="3" spans="1:13" s="62" customFormat="1" ht="14.25" customHeight="1">
      <c r="A3" s="61"/>
      <c r="B3" s="61"/>
      <c r="C3" s="61" t="s">
        <v>129</v>
      </c>
      <c r="D3" s="61"/>
      <c r="E3" s="61"/>
      <c r="F3" s="61"/>
      <c r="G3" s="61"/>
      <c r="H3" s="61"/>
      <c r="I3" s="61"/>
      <c r="J3" s="61"/>
      <c r="K3" s="61"/>
      <c r="L3" s="61"/>
      <c r="M3" s="61"/>
    </row>
    <row r="4" spans="1:13" s="62" customFormat="1" ht="14.25" customHeight="1">
      <c r="A4" s="61"/>
      <c r="B4" s="61"/>
      <c r="C4" s="61" t="s">
        <v>130</v>
      </c>
      <c r="D4" s="61"/>
      <c r="E4" s="61"/>
      <c r="F4" s="61"/>
      <c r="G4" s="61"/>
      <c r="H4" s="61"/>
      <c r="I4" s="61"/>
      <c r="J4" s="61"/>
      <c r="K4" s="61"/>
      <c r="L4" s="61"/>
      <c r="M4" s="61"/>
    </row>
    <row r="5" spans="1:13" s="62" customFormat="1" ht="14.25" customHeight="1">
      <c r="A5" s="61"/>
      <c r="B5" s="61"/>
      <c r="C5" s="61" t="s">
        <v>131</v>
      </c>
      <c r="D5" s="61"/>
      <c r="E5" s="61"/>
      <c r="F5" s="61"/>
      <c r="G5" s="61"/>
      <c r="H5" s="61"/>
      <c r="I5" s="61"/>
      <c r="J5" s="61"/>
      <c r="K5" s="61"/>
      <c r="L5" s="61"/>
      <c r="M5" s="61"/>
    </row>
    <row r="6" spans="1:13" s="62" customFormat="1" ht="14.25" customHeight="1">
      <c r="A6" s="61"/>
      <c r="B6" s="61"/>
      <c r="C6" s="61"/>
      <c r="D6" s="61"/>
      <c r="E6" s="61"/>
      <c r="F6" s="61"/>
      <c r="G6" s="61"/>
      <c r="H6" s="61"/>
      <c r="I6" s="61"/>
      <c r="J6" s="61"/>
      <c r="K6" s="61"/>
      <c r="L6" s="61"/>
      <c r="M6" s="61"/>
    </row>
    <row r="8" spans="2:13" ht="14.25" thickBot="1">
      <c r="B8" s="304">
        <v>44685</v>
      </c>
      <c r="C8" s="305"/>
      <c r="D8" s="63">
        <f>B8</f>
        <v>44685</v>
      </c>
      <c r="E8" s="306" t="s">
        <v>203</v>
      </c>
      <c r="F8" s="305"/>
      <c r="G8" s="305"/>
      <c r="H8" s="64" t="s">
        <v>132</v>
      </c>
      <c r="I8" s="65" t="s">
        <v>204</v>
      </c>
      <c r="J8" s="66" t="s">
        <v>133</v>
      </c>
      <c r="K8" s="67" t="s">
        <v>227</v>
      </c>
      <c r="L8" s="68" t="s">
        <v>134</v>
      </c>
      <c r="M8" s="69"/>
    </row>
    <row r="9" spans="2:13" ht="14.25" thickBot="1">
      <c r="B9" s="70"/>
      <c r="C9" s="71" t="s">
        <v>135</v>
      </c>
      <c r="D9" s="71" t="s">
        <v>136</v>
      </c>
      <c r="E9" s="307" t="s">
        <v>137</v>
      </c>
      <c r="F9" s="308"/>
      <c r="G9" s="308"/>
      <c r="H9" s="308"/>
      <c r="I9" s="309"/>
      <c r="J9" s="307" t="s">
        <v>138</v>
      </c>
      <c r="K9" s="309"/>
      <c r="L9" s="72" t="s">
        <v>139</v>
      </c>
      <c r="M9" s="73" t="s">
        <v>140</v>
      </c>
    </row>
    <row r="10" spans="2:13" ht="13.5">
      <c r="B10" s="285">
        <v>1</v>
      </c>
      <c r="C10" s="287">
        <v>0.3958333333333333</v>
      </c>
      <c r="D10" s="289" t="s">
        <v>141</v>
      </c>
      <c r="E10" s="290" t="s">
        <v>403</v>
      </c>
      <c r="F10" s="291"/>
      <c r="G10" s="294" t="s">
        <v>142</v>
      </c>
      <c r="H10" s="296" t="s">
        <v>404</v>
      </c>
      <c r="I10" s="297"/>
      <c r="J10" s="310" t="s">
        <v>151</v>
      </c>
      <c r="K10" s="328" t="s">
        <v>151</v>
      </c>
      <c r="L10" s="300"/>
      <c r="M10" s="302" t="s">
        <v>151</v>
      </c>
    </row>
    <row r="11" spans="2:13" ht="14.25" thickBot="1">
      <c r="B11" s="286"/>
      <c r="C11" s="288"/>
      <c r="D11" s="288"/>
      <c r="E11" s="292"/>
      <c r="F11" s="293"/>
      <c r="G11" s="295"/>
      <c r="H11" s="298"/>
      <c r="I11" s="299"/>
      <c r="J11" s="311"/>
      <c r="K11" s="325"/>
      <c r="L11" s="301"/>
      <c r="M11" s="314"/>
    </row>
    <row r="12" spans="2:13" ht="13.5">
      <c r="B12" s="285">
        <v>2</v>
      </c>
      <c r="C12" s="287">
        <f>C10+TIME(0,70,0)</f>
        <v>0.4444444444444444</v>
      </c>
      <c r="D12" s="289" t="s">
        <v>141</v>
      </c>
      <c r="E12" s="290" t="s">
        <v>405</v>
      </c>
      <c r="F12" s="291"/>
      <c r="G12" s="294" t="s">
        <v>142</v>
      </c>
      <c r="H12" s="296" t="s">
        <v>404</v>
      </c>
      <c r="I12" s="297"/>
      <c r="J12" s="310" t="s">
        <v>146</v>
      </c>
      <c r="K12" s="312" t="s">
        <v>146</v>
      </c>
      <c r="L12" s="300"/>
      <c r="M12" s="302" t="s">
        <v>146</v>
      </c>
    </row>
    <row r="13" spans="2:13" ht="14.25" thickBot="1">
      <c r="B13" s="286"/>
      <c r="C13" s="288"/>
      <c r="D13" s="288"/>
      <c r="E13" s="292"/>
      <c r="F13" s="293"/>
      <c r="G13" s="295"/>
      <c r="H13" s="298"/>
      <c r="I13" s="299"/>
      <c r="J13" s="311"/>
      <c r="K13" s="313"/>
      <c r="L13" s="301"/>
      <c r="M13" s="303"/>
    </row>
    <row r="14" spans="2:13" ht="13.5" customHeight="1">
      <c r="B14" s="285">
        <v>3</v>
      </c>
      <c r="C14" s="287">
        <f>C12+TIME(0,70,0)</f>
        <v>0.4930555555555555</v>
      </c>
      <c r="D14" s="289" t="s">
        <v>141</v>
      </c>
      <c r="E14" s="315" t="s">
        <v>406</v>
      </c>
      <c r="F14" s="316"/>
      <c r="G14" s="294" t="s">
        <v>142</v>
      </c>
      <c r="H14" s="319" t="s">
        <v>407</v>
      </c>
      <c r="I14" s="320"/>
      <c r="J14" s="310" t="s">
        <v>148</v>
      </c>
      <c r="K14" s="312" t="s">
        <v>148</v>
      </c>
      <c r="L14" s="300"/>
      <c r="M14" s="302" t="s">
        <v>148</v>
      </c>
    </row>
    <row r="15" spans="2:13" ht="14.25" customHeight="1" thickBot="1">
      <c r="B15" s="286"/>
      <c r="C15" s="288"/>
      <c r="D15" s="288"/>
      <c r="E15" s="317"/>
      <c r="F15" s="318"/>
      <c r="G15" s="295"/>
      <c r="H15" s="321"/>
      <c r="I15" s="322"/>
      <c r="J15" s="311"/>
      <c r="K15" s="313"/>
      <c r="L15" s="301"/>
      <c r="M15" s="303"/>
    </row>
    <row r="16" spans="2:13" ht="13.5" customHeight="1">
      <c r="B16" s="285">
        <v>4</v>
      </c>
      <c r="C16" s="287">
        <v>0.5625</v>
      </c>
      <c r="D16" s="289" t="s">
        <v>143</v>
      </c>
      <c r="E16" s="290" t="s">
        <v>249</v>
      </c>
      <c r="F16" s="291"/>
      <c r="G16" s="294" t="s">
        <v>142</v>
      </c>
      <c r="H16" s="296" t="s">
        <v>408</v>
      </c>
      <c r="I16" s="297"/>
      <c r="J16" s="310" t="s">
        <v>151</v>
      </c>
      <c r="K16" s="328" t="s">
        <v>151</v>
      </c>
      <c r="L16" s="300"/>
      <c r="M16" s="302" t="s">
        <v>151</v>
      </c>
    </row>
    <row r="17" spans="2:13" ht="14.25" customHeight="1" thickBot="1">
      <c r="B17" s="286"/>
      <c r="C17" s="288"/>
      <c r="D17" s="288"/>
      <c r="E17" s="292"/>
      <c r="F17" s="293"/>
      <c r="G17" s="295"/>
      <c r="H17" s="298"/>
      <c r="I17" s="299"/>
      <c r="J17" s="311"/>
      <c r="K17" s="325"/>
      <c r="L17" s="301"/>
      <c r="M17" s="314"/>
    </row>
    <row r="18" spans="2:13" ht="13.5" customHeight="1">
      <c r="B18" s="285">
        <v>5</v>
      </c>
      <c r="C18" s="287">
        <f>C16+TIME(0,70,0)</f>
        <v>0.6111111111111112</v>
      </c>
      <c r="D18" s="289" t="s">
        <v>143</v>
      </c>
      <c r="E18" s="315" t="s">
        <v>409</v>
      </c>
      <c r="F18" s="316"/>
      <c r="G18" s="294" t="s">
        <v>142</v>
      </c>
      <c r="H18" s="319" t="s">
        <v>410</v>
      </c>
      <c r="I18" s="320"/>
      <c r="J18" s="310" t="s">
        <v>146</v>
      </c>
      <c r="K18" s="312" t="s">
        <v>146</v>
      </c>
      <c r="L18" s="300"/>
      <c r="M18" s="302" t="s">
        <v>146</v>
      </c>
    </row>
    <row r="19" spans="2:13" ht="14.25" customHeight="1" thickBot="1">
      <c r="B19" s="286"/>
      <c r="C19" s="288"/>
      <c r="D19" s="288"/>
      <c r="E19" s="317"/>
      <c r="F19" s="318"/>
      <c r="G19" s="295"/>
      <c r="H19" s="321"/>
      <c r="I19" s="322"/>
      <c r="J19" s="311"/>
      <c r="K19" s="313"/>
      <c r="L19" s="301"/>
      <c r="M19" s="303"/>
    </row>
    <row r="20" spans="2:13" ht="13.5" customHeight="1">
      <c r="B20" s="285">
        <v>6</v>
      </c>
      <c r="C20" s="287">
        <f>C18+TIME(0,70,0)</f>
        <v>0.6597222222222223</v>
      </c>
      <c r="D20" s="289" t="s">
        <v>143</v>
      </c>
      <c r="E20" s="315" t="s">
        <v>411</v>
      </c>
      <c r="F20" s="316"/>
      <c r="G20" s="294" t="s">
        <v>142</v>
      </c>
      <c r="H20" s="319" t="s">
        <v>412</v>
      </c>
      <c r="I20" s="320"/>
      <c r="J20" s="310" t="s">
        <v>148</v>
      </c>
      <c r="K20" s="312" t="s">
        <v>148</v>
      </c>
      <c r="L20" s="300"/>
      <c r="M20" s="302" t="s">
        <v>148</v>
      </c>
    </row>
    <row r="21" spans="2:13" ht="14.25" customHeight="1" thickBot="1">
      <c r="B21" s="286"/>
      <c r="C21" s="288"/>
      <c r="D21" s="288"/>
      <c r="E21" s="317"/>
      <c r="F21" s="318"/>
      <c r="G21" s="295"/>
      <c r="H21" s="321"/>
      <c r="I21" s="322"/>
      <c r="J21" s="311"/>
      <c r="K21" s="313"/>
      <c r="L21" s="301"/>
      <c r="M21" s="303"/>
    </row>
    <row r="22" ht="13.5">
      <c r="C22" s="61" t="s">
        <v>144</v>
      </c>
    </row>
    <row r="23" ht="13.5">
      <c r="C23" s="61" t="s">
        <v>182</v>
      </c>
    </row>
    <row r="24" ht="13.5">
      <c r="C24" s="61" t="s">
        <v>219</v>
      </c>
    </row>
    <row r="26" spans="2:13" ht="14.25" thickBot="1">
      <c r="B26" s="304">
        <v>44685</v>
      </c>
      <c r="C26" s="305"/>
      <c r="D26" s="63">
        <f>B26</f>
        <v>44685</v>
      </c>
      <c r="E26" s="306" t="s">
        <v>190</v>
      </c>
      <c r="F26" s="305"/>
      <c r="G26" s="305"/>
      <c r="H26" s="64" t="s">
        <v>132</v>
      </c>
      <c r="I26" s="65" t="s">
        <v>212</v>
      </c>
      <c r="J26" s="66" t="s">
        <v>133</v>
      </c>
      <c r="K26" s="67" t="s">
        <v>228</v>
      </c>
      <c r="L26" s="68" t="s">
        <v>134</v>
      </c>
      <c r="M26" s="69"/>
    </row>
    <row r="27" spans="2:13" ht="14.25" thickBot="1">
      <c r="B27" s="70"/>
      <c r="C27" s="71" t="s">
        <v>135</v>
      </c>
      <c r="D27" s="71" t="s">
        <v>136</v>
      </c>
      <c r="E27" s="307" t="s">
        <v>137</v>
      </c>
      <c r="F27" s="308"/>
      <c r="G27" s="308"/>
      <c r="H27" s="308"/>
      <c r="I27" s="309"/>
      <c r="J27" s="307" t="s">
        <v>138</v>
      </c>
      <c r="K27" s="309"/>
      <c r="L27" s="72" t="s">
        <v>139</v>
      </c>
      <c r="M27" s="73" t="s">
        <v>140</v>
      </c>
    </row>
    <row r="28" spans="2:13" ht="13.5">
      <c r="B28" s="285">
        <v>1</v>
      </c>
      <c r="C28" s="287">
        <v>0.3958333333333333</v>
      </c>
      <c r="D28" s="289" t="s">
        <v>141</v>
      </c>
      <c r="E28" s="290" t="s">
        <v>380</v>
      </c>
      <c r="F28" s="291"/>
      <c r="G28" s="294" t="s">
        <v>142</v>
      </c>
      <c r="H28" s="296" t="s">
        <v>381</v>
      </c>
      <c r="I28" s="297"/>
      <c r="J28" s="310" t="s">
        <v>154</v>
      </c>
      <c r="K28" s="312" t="s">
        <v>154</v>
      </c>
      <c r="L28" s="300"/>
      <c r="M28" s="302" t="s">
        <v>154</v>
      </c>
    </row>
    <row r="29" spans="2:13" ht="14.25" thickBot="1">
      <c r="B29" s="286"/>
      <c r="C29" s="288"/>
      <c r="D29" s="288"/>
      <c r="E29" s="292"/>
      <c r="F29" s="293"/>
      <c r="G29" s="295"/>
      <c r="H29" s="298"/>
      <c r="I29" s="299"/>
      <c r="J29" s="311"/>
      <c r="K29" s="313"/>
      <c r="L29" s="301"/>
      <c r="M29" s="314"/>
    </row>
    <row r="30" spans="2:13" ht="13.5">
      <c r="B30" s="285">
        <v>2</v>
      </c>
      <c r="C30" s="287">
        <f>C28+TIME(0,70,0)</f>
        <v>0.4444444444444444</v>
      </c>
      <c r="D30" s="289" t="s">
        <v>141</v>
      </c>
      <c r="E30" s="290" t="s">
        <v>382</v>
      </c>
      <c r="F30" s="291"/>
      <c r="G30" s="294" t="s">
        <v>142</v>
      </c>
      <c r="H30" s="296" t="s">
        <v>383</v>
      </c>
      <c r="I30" s="297"/>
      <c r="J30" s="310" t="s">
        <v>180</v>
      </c>
      <c r="K30" s="312" t="s">
        <v>180</v>
      </c>
      <c r="L30" s="300"/>
      <c r="M30" s="302" t="s">
        <v>180</v>
      </c>
    </row>
    <row r="31" spans="2:13" ht="14.25" thickBot="1">
      <c r="B31" s="286"/>
      <c r="C31" s="288"/>
      <c r="D31" s="288"/>
      <c r="E31" s="292"/>
      <c r="F31" s="293"/>
      <c r="G31" s="295"/>
      <c r="H31" s="298"/>
      <c r="I31" s="299"/>
      <c r="J31" s="311"/>
      <c r="K31" s="313"/>
      <c r="L31" s="301"/>
      <c r="M31" s="303"/>
    </row>
    <row r="32" spans="2:13" ht="13.5">
      <c r="B32" s="285">
        <v>3</v>
      </c>
      <c r="C32" s="287">
        <f aca="true" t="shared" si="0" ref="C32:C38">C30+TIME(0,70,0)</f>
        <v>0.4930555555555555</v>
      </c>
      <c r="D32" s="289" t="s">
        <v>141</v>
      </c>
      <c r="E32" s="290" t="s">
        <v>384</v>
      </c>
      <c r="F32" s="291"/>
      <c r="G32" s="294" t="s">
        <v>142</v>
      </c>
      <c r="H32" s="296" t="s">
        <v>385</v>
      </c>
      <c r="I32" s="297"/>
      <c r="J32" s="310" t="s">
        <v>171</v>
      </c>
      <c r="K32" s="312" t="s">
        <v>171</v>
      </c>
      <c r="L32" s="300"/>
      <c r="M32" s="302" t="s">
        <v>171</v>
      </c>
    </row>
    <row r="33" spans="2:13" ht="14.25" thickBot="1">
      <c r="B33" s="286"/>
      <c r="C33" s="288"/>
      <c r="D33" s="288"/>
      <c r="E33" s="292"/>
      <c r="F33" s="293"/>
      <c r="G33" s="295"/>
      <c r="H33" s="298"/>
      <c r="I33" s="299"/>
      <c r="J33" s="311"/>
      <c r="K33" s="313"/>
      <c r="L33" s="301"/>
      <c r="M33" s="303"/>
    </row>
    <row r="34" spans="2:13" ht="13.5">
      <c r="B34" s="285">
        <v>4</v>
      </c>
      <c r="C34" s="287">
        <v>0.5520833333333334</v>
      </c>
      <c r="D34" s="289" t="s">
        <v>188</v>
      </c>
      <c r="E34" s="315" t="s">
        <v>386</v>
      </c>
      <c r="F34" s="316"/>
      <c r="G34" s="294" t="s">
        <v>142</v>
      </c>
      <c r="H34" s="319" t="s">
        <v>387</v>
      </c>
      <c r="I34" s="320"/>
      <c r="J34" s="310" t="s">
        <v>154</v>
      </c>
      <c r="K34" s="312" t="s">
        <v>154</v>
      </c>
      <c r="L34" s="300"/>
      <c r="M34" s="302" t="s">
        <v>154</v>
      </c>
    </row>
    <row r="35" spans="2:13" ht="14.25" thickBot="1">
      <c r="B35" s="286"/>
      <c r="C35" s="288"/>
      <c r="D35" s="288"/>
      <c r="E35" s="317"/>
      <c r="F35" s="318"/>
      <c r="G35" s="295"/>
      <c r="H35" s="321"/>
      <c r="I35" s="322"/>
      <c r="J35" s="311"/>
      <c r="K35" s="313"/>
      <c r="L35" s="301"/>
      <c r="M35" s="314"/>
    </row>
    <row r="36" spans="2:13" ht="13.5">
      <c r="B36" s="285">
        <v>5</v>
      </c>
      <c r="C36" s="287">
        <f t="shared" si="0"/>
        <v>0.6006944444444445</v>
      </c>
      <c r="D36" s="289" t="s">
        <v>188</v>
      </c>
      <c r="E36" s="315" t="s">
        <v>388</v>
      </c>
      <c r="F36" s="316"/>
      <c r="G36" s="294" t="s">
        <v>142</v>
      </c>
      <c r="H36" s="319" t="s">
        <v>389</v>
      </c>
      <c r="I36" s="320"/>
      <c r="J36" s="323" t="s">
        <v>231</v>
      </c>
      <c r="K36" s="312" t="s">
        <v>153</v>
      </c>
      <c r="L36" s="300"/>
      <c r="M36" s="302" t="s">
        <v>153</v>
      </c>
    </row>
    <row r="37" spans="2:13" ht="14.25" thickBot="1">
      <c r="B37" s="286"/>
      <c r="C37" s="288"/>
      <c r="D37" s="288"/>
      <c r="E37" s="317"/>
      <c r="F37" s="318"/>
      <c r="G37" s="295"/>
      <c r="H37" s="321"/>
      <c r="I37" s="322"/>
      <c r="J37" s="311"/>
      <c r="K37" s="313"/>
      <c r="L37" s="301"/>
      <c r="M37" s="303"/>
    </row>
    <row r="38" spans="2:13" ht="13.5">
      <c r="B38" s="285">
        <v>6</v>
      </c>
      <c r="C38" s="287">
        <f t="shared" si="0"/>
        <v>0.6493055555555557</v>
      </c>
      <c r="D38" s="289" t="s">
        <v>188</v>
      </c>
      <c r="E38" s="315" t="s">
        <v>390</v>
      </c>
      <c r="F38" s="316"/>
      <c r="G38" s="294" t="s">
        <v>142</v>
      </c>
      <c r="H38" s="319" t="s">
        <v>391</v>
      </c>
      <c r="I38" s="320"/>
      <c r="J38" s="323" t="s">
        <v>239</v>
      </c>
      <c r="K38" s="312" t="s">
        <v>147</v>
      </c>
      <c r="L38" s="300"/>
      <c r="M38" s="302" t="s">
        <v>147</v>
      </c>
    </row>
    <row r="39" spans="2:13" ht="14.25" thickBot="1">
      <c r="B39" s="286"/>
      <c r="C39" s="288"/>
      <c r="D39" s="288"/>
      <c r="E39" s="317"/>
      <c r="F39" s="318"/>
      <c r="G39" s="295"/>
      <c r="H39" s="321"/>
      <c r="I39" s="322"/>
      <c r="J39" s="311"/>
      <c r="K39" s="313"/>
      <c r="L39" s="301"/>
      <c r="M39" s="303"/>
    </row>
    <row r="40" ht="13.5">
      <c r="C40" s="61" t="s">
        <v>144</v>
      </c>
    </row>
    <row r="41" ht="13.5">
      <c r="C41" s="61" t="s">
        <v>182</v>
      </c>
    </row>
    <row r="42" ht="13.5">
      <c r="C42" s="61" t="s">
        <v>219</v>
      </c>
    </row>
    <row r="44" spans="2:13" ht="14.25" thickBot="1">
      <c r="B44" s="304">
        <v>44685</v>
      </c>
      <c r="C44" s="305"/>
      <c r="D44" s="63">
        <f>B44</f>
        <v>44685</v>
      </c>
      <c r="E44" s="306" t="s">
        <v>191</v>
      </c>
      <c r="F44" s="305"/>
      <c r="G44" s="305"/>
      <c r="H44" s="64" t="s">
        <v>132</v>
      </c>
      <c r="I44" s="65" t="s">
        <v>207</v>
      </c>
      <c r="J44" s="66" t="s">
        <v>133</v>
      </c>
      <c r="K44" s="67" t="s">
        <v>207</v>
      </c>
      <c r="L44" s="68" t="s">
        <v>134</v>
      </c>
      <c r="M44" s="69"/>
    </row>
    <row r="45" spans="2:13" ht="14.25" thickBot="1">
      <c r="B45" s="70"/>
      <c r="C45" s="71" t="s">
        <v>135</v>
      </c>
      <c r="D45" s="71" t="s">
        <v>136</v>
      </c>
      <c r="E45" s="307" t="s">
        <v>137</v>
      </c>
      <c r="F45" s="308"/>
      <c r="G45" s="308"/>
      <c r="H45" s="308"/>
      <c r="I45" s="309"/>
      <c r="J45" s="307" t="s">
        <v>138</v>
      </c>
      <c r="K45" s="309"/>
      <c r="L45" s="72" t="s">
        <v>139</v>
      </c>
      <c r="M45" s="73" t="s">
        <v>140</v>
      </c>
    </row>
    <row r="46" spans="2:13" ht="13.5">
      <c r="B46" s="285">
        <v>1</v>
      </c>
      <c r="C46" s="287">
        <v>0.3958333333333333</v>
      </c>
      <c r="D46" s="289" t="s">
        <v>141</v>
      </c>
      <c r="E46" s="315" t="s">
        <v>357</v>
      </c>
      <c r="F46" s="316"/>
      <c r="G46" s="294" t="s">
        <v>142</v>
      </c>
      <c r="H46" s="319" t="s">
        <v>358</v>
      </c>
      <c r="I46" s="320"/>
      <c r="J46" s="310" t="s">
        <v>161</v>
      </c>
      <c r="K46" s="312" t="s">
        <v>161</v>
      </c>
      <c r="L46" s="300"/>
      <c r="M46" s="302" t="s">
        <v>161</v>
      </c>
    </row>
    <row r="47" spans="2:13" ht="14.25" thickBot="1">
      <c r="B47" s="286"/>
      <c r="C47" s="288"/>
      <c r="D47" s="288"/>
      <c r="E47" s="317"/>
      <c r="F47" s="318"/>
      <c r="G47" s="295"/>
      <c r="H47" s="321"/>
      <c r="I47" s="322"/>
      <c r="J47" s="311"/>
      <c r="K47" s="313"/>
      <c r="L47" s="301"/>
      <c r="M47" s="314"/>
    </row>
    <row r="48" spans="2:13" ht="13.5">
      <c r="B48" s="285">
        <v>2</v>
      </c>
      <c r="C48" s="287">
        <f>C46+TIME(0,70,0)</f>
        <v>0.4444444444444444</v>
      </c>
      <c r="D48" s="289" t="s">
        <v>141</v>
      </c>
      <c r="E48" s="315" t="s">
        <v>359</v>
      </c>
      <c r="F48" s="316"/>
      <c r="G48" s="294" t="s">
        <v>142</v>
      </c>
      <c r="H48" s="319" t="s">
        <v>360</v>
      </c>
      <c r="I48" s="320"/>
      <c r="J48" s="310" t="s">
        <v>168</v>
      </c>
      <c r="K48" s="312" t="s">
        <v>168</v>
      </c>
      <c r="L48" s="300"/>
      <c r="M48" s="302" t="s">
        <v>168</v>
      </c>
    </row>
    <row r="49" spans="2:13" ht="14.25" thickBot="1">
      <c r="B49" s="286"/>
      <c r="C49" s="288"/>
      <c r="D49" s="288"/>
      <c r="E49" s="317"/>
      <c r="F49" s="318"/>
      <c r="G49" s="295"/>
      <c r="H49" s="321"/>
      <c r="I49" s="322"/>
      <c r="J49" s="311"/>
      <c r="K49" s="313"/>
      <c r="L49" s="301"/>
      <c r="M49" s="303"/>
    </row>
    <row r="50" spans="2:13" ht="13.5" customHeight="1">
      <c r="B50" s="285">
        <v>3</v>
      </c>
      <c r="C50" s="287">
        <f>C48+TIME(0,70,0)</f>
        <v>0.4930555555555555</v>
      </c>
      <c r="D50" s="289" t="s">
        <v>141</v>
      </c>
      <c r="E50" s="290" t="s">
        <v>361</v>
      </c>
      <c r="F50" s="291"/>
      <c r="G50" s="294" t="s">
        <v>142</v>
      </c>
      <c r="H50" s="296" t="s">
        <v>362</v>
      </c>
      <c r="I50" s="297"/>
      <c r="J50" s="310" t="s">
        <v>155</v>
      </c>
      <c r="K50" s="312" t="s">
        <v>155</v>
      </c>
      <c r="L50" s="300"/>
      <c r="M50" s="302" t="s">
        <v>155</v>
      </c>
    </row>
    <row r="51" spans="2:13" ht="14.25" customHeight="1" thickBot="1">
      <c r="B51" s="286"/>
      <c r="C51" s="288"/>
      <c r="D51" s="288"/>
      <c r="E51" s="292"/>
      <c r="F51" s="293"/>
      <c r="G51" s="295"/>
      <c r="H51" s="298"/>
      <c r="I51" s="299"/>
      <c r="J51" s="311"/>
      <c r="K51" s="313"/>
      <c r="L51" s="301"/>
      <c r="M51" s="303"/>
    </row>
    <row r="52" spans="2:13" ht="13.5" customHeight="1">
      <c r="B52" s="285">
        <v>4</v>
      </c>
      <c r="C52" s="287">
        <v>0.5520833333333334</v>
      </c>
      <c r="D52" s="289" t="s">
        <v>143</v>
      </c>
      <c r="E52" s="290" t="s">
        <v>363</v>
      </c>
      <c r="F52" s="291"/>
      <c r="G52" s="294" t="s">
        <v>142</v>
      </c>
      <c r="H52" s="296" t="s">
        <v>364</v>
      </c>
      <c r="I52" s="297"/>
      <c r="J52" s="310" t="s">
        <v>161</v>
      </c>
      <c r="K52" s="312" t="s">
        <v>161</v>
      </c>
      <c r="L52" s="300"/>
      <c r="M52" s="302" t="s">
        <v>161</v>
      </c>
    </row>
    <row r="53" spans="2:13" ht="14.25" customHeight="1" thickBot="1">
      <c r="B53" s="286"/>
      <c r="C53" s="288"/>
      <c r="D53" s="288"/>
      <c r="E53" s="292"/>
      <c r="F53" s="293"/>
      <c r="G53" s="295"/>
      <c r="H53" s="298"/>
      <c r="I53" s="299"/>
      <c r="J53" s="311"/>
      <c r="K53" s="313"/>
      <c r="L53" s="301"/>
      <c r="M53" s="314"/>
    </row>
    <row r="54" spans="2:13" ht="13.5" customHeight="1">
      <c r="B54" s="285">
        <v>5</v>
      </c>
      <c r="C54" s="287">
        <f>C52+TIME(0,70,0)</f>
        <v>0.6006944444444445</v>
      </c>
      <c r="D54" s="289" t="s">
        <v>143</v>
      </c>
      <c r="E54" s="315" t="s">
        <v>365</v>
      </c>
      <c r="F54" s="316"/>
      <c r="G54" s="294" t="s">
        <v>142</v>
      </c>
      <c r="H54" s="319" t="s">
        <v>366</v>
      </c>
      <c r="I54" s="320"/>
      <c r="J54" s="310" t="s">
        <v>168</v>
      </c>
      <c r="K54" s="312" t="s">
        <v>168</v>
      </c>
      <c r="L54" s="300"/>
      <c r="M54" s="302" t="s">
        <v>168</v>
      </c>
    </row>
    <row r="55" spans="2:13" ht="14.25" customHeight="1" thickBot="1">
      <c r="B55" s="286"/>
      <c r="C55" s="288"/>
      <c r="D55" s="288"/>
      <c r="E55" s="317"/>
      <c r="F55" s="318"/>
      <c r="G55" s="295"/>
      <c r="H55" s="321"/>
      <c r="I55" s="322"/>
      <c r="J55" s="311"/>
      <c r="K55" s="313"/>
      <c r="L55" s="301"/>
      <c r="M55" s="303"/>
    </row>
    <row r="56" spans="2:13" ht="13.5" customHeight="1">
      <c r="B56" s="285">
        <v>6</v>
      </c>
      <c r="C56" s="287">
        <f>C54+TIME(0,70,0)</f>
        <v>0.6493055555555557</v>
      </c>
      <c r="D56" s="289" t="s">
        <v>143</v>
      </c>
      <c r="E56" s="315" t="s">
        <v>367</v>
      </c>
      <c r="F56" s="316"/>
      <c r="G56" s="294" t="s">
        <v>142</v>
      </c>
      <c r="H56" s="319" t="s">
        <v>368</v>
      </c>
      <c r="I56" s="320"/>
      <c r="J56" s="310" t="s">
        <v>173</v>
      </c>
      <c r="K56" s="312" t="s">
        <v>173</v>
      </c>
      <c r="L56" s="300"/>
      <c r="M56" s="302" t="s">
        <v>173</v>
      </c>
    </row>
    <row r="57" spans="2:13" ht="14.25" customHeight="1" thickBot="1">
      <c r="B57" s="286"/>
      <c r="C57" s="288"/>
      <c r="D57" s="288"/>
      <c r="E57" s="317"/>
      <c r="F57" s="318"/>
      <c r="G57" s="295"/>
      <c r="H57" s="321"/>
      <c r="I57" s="322"/>
      <c r="J57" s="311"/>
      <c r="K57" s="313"/>
      <c r="L57" s="301"/>
      <c r="M57" s="314"/>
    </row>
    <row r="58" ht="13.5">
      <c r="C58" s="61" t="s">
        <v>144</v>
      </c>
    </row>
    <row r="59" ht="13.5">
      <c r="C59" s="61" t="s">
        <v>182</v>
      </c>
    </row>
    <row r="60" ht="13.5">
      <c r="C60" s="61" t="s">
        <v>219</v>
      </c>
    </row>
    <row r="62" spans="2:13" ht="14.25" thickBot="1">
      <c r="B62" s="304">
        <v>44685</v>
      </c>
      <c r="C62" s="305"/>
      <c r="D62" s="63">
        <f>B62</f>
        <v>44685</v>
      </c>
      <c r="E62" s="306" t="s">
        <v>198</v>
      </c>
      <c r="F62" s="305"/>
      <c r="G62" s="305"/>
      <c r="H62" s="64" t="s">
        <v>132</v>
      </c>
      <c r="I62" s="65" t="s">
        <v>206</v>
      </c>
      <c r="J62" s="66" t="s">
        <v>133</v>
      </c>
      <c r="K62" s="67" t="s">
        <v>223</v>
      </c>
      <c r="L62" s="68" t="s">
        <v>134</v>
      </c>
      <c r="M62" s="69"/>
    </row>
    <row r="63" spans="2:13" ht="14.25" thickBot="1">
      <c r="B63" s="70"/>
      <c r="C63" s="71" t="s">
        <v>135</v>
      </c>
      <c r="D63" s="71" t="s">
        <v>136</v>
      </c>
      <c r="E63" s="307" t="s">
        <v>137</v>
      </c>
      <c r="F63" s="308"/>
      <c r="G63" s="308"/>
      <c r="H63" s="308"/>
      <c r="I63" s="309"/>
      <c r="J63" s="307" t="s">
        <v>138</v>
      </c>
      <c r="K63" s="309"/>
      <c r="L63" s="72" t="s">
        <v>139</v>
      </c>
      <c r="M63" s="73" t="s">
        <v>140</v>
      </c>
    </row>
    <row r="64" spans="2:13" ht="13.5">
      <c r="B64" s="285">
        <v>1</v>
      </c>
      <c r="C64" s="287">
        <v>0.3958333333333333</v>
      </c>
      <c r="D64" s="289" t="s">
        <v>141</v>
      </c>
      <c r="E64" s="290" t="s">
        <v>392</v>
      </c>
      <c r="F64" s="291"/>
      <c r="G64" s="294" t="s">
        <v>142</v>
      </c>
      <c r="H64" s="296" t="s">
        <v>393</v>
      </c>
      <c r="I64" s="297"/>
      <c r="J64" s="310" t="s">
        <v>166</v>
      </c>
      <c r="K64" s="312" t="s">
        <v>166</v>
      </c>
      <c r="L64" s="300"/>
      <c r="M64" s="302" t="s">
        <v>166</v>
      </c>
    </row>
    <row r="65" spans="2:13" ht="14.25" thickBot="1">
      <c r="B65" s="286"/>
      <c r="C65" s="288"/>
      <c r="D65" s="288"/>
      <c r="E65" s="292"/>
      <c r="F65" s="293"/>
      <c r="G65" s="295"/>
      <c r="H65" s="298"/>
      <c r="I65" s="299"/>
      <c r="J65" s="311"/>
      <c r="K65" s="313"/>
      <c r="L65" s="301"/>
      <c r="M65" s="314"/>
    </row>
    <row r="66" spans="2:13" ht="13.5">
      <c r="B66" s="285">
        <v>2</v>
      </c>
      <c r="C66" s="287">
        <f>C64+TIME(0,70,0)</f>
        <v>0.4444444444444444</v>
      </c>
      <c r="D66" s="289" t="s">
        <v>141</v>
      </c>
      <c r="E66" s="290" t="s">
        <v>394</v>
      </c>
      <c r="F66" s="291"/>
      <c r="G66" s="294" t="s">
        <v>142</v>
      </c>
      <c r="H66" s="296" t="s">
        <v>395</v>
      </c>
      <c r="I66" s="297"/>
      <c r="J66" s="310" t="s">
        <v>172</v>
      </c>
      <c r="K66" s="312" t="s">
        <v>172</v>
      </c>
      <c r="L66" s="300"/>
      <c r="M66" s="302" t="s">
        <v>172</v>
      </c>
    </row>
    <row r="67" spans="2:13" ht="14.25" thickBot="1">
      <c r="B67" s="286"/>
      <c r="C67" s="288"/>
      <c r="D67" s="288"/>
      <c r="E67" s="292"/>
      <c r="F67" s="293"/>
      <c r="G67" s="295"/>
      <c r="H67" s="298"/>
      <c r="I67" s="299"/>
      <c r="J67" s="311"/>
      <c r="K67" s="313"/>
      <c r="L67" s="301"/>
      <c r="M67" s="303"/>
    </row>
    <row r="68" spans="2:13" ht="13.5">
      <c r="B68" s="285">
        <v>3</v>
      </c>
      <c r="C68" s="287">
        <f>C66+TIME(0,70,0)</f>
        <v>0.4930555555555555</v>
      </c>
      <c r="D68" s="289" t="s">
        <v>141</v>
      </c>
      <c r="E68" s="315" t="s">
        <v>396</v>
      </c>
      <c r="F68" s="316"/>
      <c r="G68" s="294" t="s">
        <v>142</v>
      </c>
      <c r="H68" s="319" t="s">
        <v>397</v>
      </c>
      <c r="I68" s="320"/>
      <c r="J68" s="310" t="s">
        <v>164</v>
      </c>
      <c r="K68" s="312" t="s">
        <v>164</v>
      </c>
      <c r="L68" s="300"/>
      <c r="M68" s="302" t="s">
        <v>164</v>
      </c>
    </row>
    <row r="69" spans="2:13" ht="14.25" thickBot="1">
      <c r="B69" s="286"/>
      <c r="C69" s="288"/>
      <c r="D69" s="288"/>
      <c r="E69" s="317"/>
      <c r="F69" s="318"/>
      <c r="G69" s="295"/>
      <c r="H69" s="321"/>
      <c r="I69" s="322"/>
      <c r="J69" s="311"/>
      <c r="K69" s="313"/>
      <c r="L69" s="301"/>
      <c r="M69" s="303"/>
    </row>
    <row r="70" spans="2:13" ht="13.5" customHeight="1">
      <c r="B70" s="285">
        <v>4</v>
      </c>
      <c r="C70" s="287">
        <v>0.5520833333333334</v>
      </c>
      <c r="D70" s="289" t="s">
        <v>143</v>
      </c>
      <c r="E70" s="315" t="s">
        <v>398</v>
      </c>
      <c r="F70" s="316"/>
      <c r="G70" s="294" t="s">
        <v>142</v>
      </c>
      <c r="H70" s="319" t="s">
        <v>399</v>
      </c>
      <c r="I70" s="320"/>
      <c r="J70" s="310" t="s">
        <v>166</v>
      </c>
      <c r="K70" s="312" t="s">
        <v>166</v>
      </c>
      <c r="L70" s="300"/>
      <c r="M70" s="302" t="s">
        <v>166</v>
      </c>
    </row>
    <row r="71" spans="2:13" ht="14.25" customHeight="1" thickBot="1">
      <c r="B71" s="286"/>
      <c r="C71" s="288"/>
      <c r="D71" s="288"/>
      <c r="E71" s="317"/>
      <c r="F71" s="318"/>
      <c r="G71" s="295"/>
      <c r="H71" s="321"/>
      <c r="I71" s="322"/>
      <c r="J71" s="311"/>
      <c r="K71" s="313"/>
      <c r="L71" s="301"/>
      <c r="M71" s="314"/>
    </row>
    <row r="72" spans="2:13" ht="13.5" customHeight="1">
      <c r="B72" s="285">
        <v>5</v>
      </c>
      <c r="C72" s="287">
        <f>C70+TIME(0,70,0)</f>
        <v>0.6006944444444445</v>
      </c>
      <c r="D72" s="289" t="s">
        <v>143</v>
      </c>
      <c r="E72" s="315" t="s">
        <v>400</v>
      </c>
      <c r="F72" s="316"/>
      <c r="G72" s="294" t="s">
        <v>142</v>
      </c>
      <c r="H72" s="319" t="s">
        <v>401</v>
      </c>
      <c r="I72" s="320"/>
      <c r="J72" s="310" t="s">
        <v>172</v>
      </c>
      <c r="K72" s="312" t="s">
        <v>172</v>
      </c>
      <c r="L72" s="300"/>
      <c r="M72" s="302" t="s">
        <v>172</v>
      </c>
    </row>
    <row r="73" spans="2:13" ht="14.25" customHeight="1" thickBot="1">
      <c r="B73" s="286"/>
      <c r="C73" s="288"/>
      <c r="D73" s="288"/>
      <c r="E73" s="317"/>
      <c r="F73" s="318"/>
      <c r="G73" s="295"/>
      <c r="H73" s="321"/>
      <c r="I73" s="322"/>
      <c r="J73" s="311"/>
      <c r="K73" s="313"/>
      <c r="L73" s="301"/>
      <c r="M73" s="303"/>
    </row>
    <row r="74" spans="2:13" ht="13.5" customHeight="1">
      <c r="B74" s="285">
        <v>6</v>
      </c>
      <c r="C74" s="287">
        <f>C72+TIME(0,70,0)</f>
        <v>0.6493055555555557</v>
      </c>
      <c r="D74" s="289" t="s">
        <v>143</v>
      </c>
      <c r="E74" s="315" t="s">
        <v>402</v>
      </c>
      <c r="F74" s="316"/>
      <c r="G74" s="294" t="s">
        <v>142</v>
      </c>
      <c r="H74" s="319" t="s">
        <v>397</v>
      </c>
      <c r="I74" s="320"/>
      <c r="J74" s="310" t="s">
        <v>164</v>
      </c>
      <c r="K74" s="312" t="s">
        <v>164</v>
      </c>
      <c r="L74" s="300"/>
      <c r="M74" s="302" t="s">
        <v>164</v>
      </c>
    </row>
    <row r="75" spans="2:13" ht="14.25" customHeight="1" thickBot="1">
      <c r="B75" s="286"/>
      <c r="C75" s="288"/>
      <c r="D75" s="288"/>
      <c r="E75" s="317"/>
      <c r="F75" s="318"/>
      <c r="G75" s="295"/>
      <c r="H75" s="321"/>
      <c r="I75" s="322"/>
      <c r="J75" s="311"/>
      <c r="K75" s="313"/>
      <c r="L75" s="301"/>
      <c r="M75" s="314"/>
    </row>
    <row r="76" ht="13.5">
      <c r="C76" s="61" t="s">
        <v>144</v>
      </c>
    </row>
    <row r="77" ht="13.5">
      <c r="C77" s="61" t="s">
        <v>182</v>
      </c>
    </row>
    <row r="78" ht="13.5">
      <c r="C78" s="61" t="s">
        <v>219</v>
      </c>
    </row>
    <row r="80" spans="2:13" ht="14.25" thickBot="1">
      <c r="B80" s="304">
        <v>44685</v>
      </c>
      <c r="C80" s="305"/>
      <c r="D80" s="63">
        <f>B80</f>
        <v>44685</v>
      </c>
      <c r="E80" s="306" t="s">
        <v>200</v>
      </c>
      <c r="F80" s="305"/>
      <c r="G80" s="305"/>
      <c r="H80" s="64" t="s">
        <v>132</v>
      </c>
      <c r="I80" s="65" t="s">
        <v>209</v>
      </c>
      <c r="J80" s="66" t="s">
        <v>133</v>
      </c>
      <c r="K80" s="67" t="s">
        <v>209</v>
      </c>
      <c r="L80" s="68" t="s">
        <v>134</v>
      </c>
      <c r="M80" s="69"/>
    </row>
    <row r="81" spans="2:13" ht="14.25" thickBot="1">
      <c r="B81" s="70"/>
      <c r="C81" s="71" t="s">
        <v>135</v>
      </c>
      <c r="D81" s="71" t="s">
        <v>136</v>
      </c>
      <c r="E81" s="307" t="s">
        <v>137</v>
      </c>
      <c r="F81" s="308"/>
      <c r="G81" s="308"/>
      <c r="H81" s="308"/>
      <c r="I81" s="309"/>
      <c r="J81" s="307" t="s">
        <v>138</v>
      </c>
      <c r="K81" s="309"/>
      <c r="L81" s="72" t="s">
        <v>139</v>
      </c>
      <c r="M81" s="73" t="s">
        <v>140</v>
      </c>
    </row>
    <row r="82" spans="2:13" ht="13.5">
      <c r="B82" s="285">
        <v>1</v>
      </c>
      <c r="C82" s="287">
        <v>0.3958333333333333</v>
      </c>
      <c r="D82" s="289" t="s">
        <v>141</v>
      </c>
      <c r="E82" s="290" t="s">
        <v>340</v>
      </c>
      <c r="F82" s="291"/>
      <c r="G82" s="294" t="s">
        <v>142</v>
      </c>
      <c r="H82" s="296" t="s">
        <v>341</v>
      </c>
      <c r="I82" s="297"/>
      <c r="J82" s="323" t="s">
        <v>229</v>
      </c>
      <c r="K82" s="329" t="s">
        <v>240</v>
      </c>
      <c r="L82" s="300"/>
      <c r="M82" s="302" t="s">
        <v>178</v>
      </c>
    </row>
    <row r="83" spans="2:13" ht="14.25" thickBot="1">
      <c r="B83" s="286"/>
      <c r="C83" s="288"/>
      <c r="D83" s="288"/>
      <c r="E83" s="292"/>
      <c r="F83" s="293"/>
      <c r="G83" s="295"/>
      <c r="H83" s="298"/>
      <c r="I83" s="299"/>
      <c r="J83" s="311"/>
      <c r="K83" s="313"/>
      <c r="L83" s="301"/>
      <c r="M83" s="314"/>
    </row>
    <row r="84" spans="2:13" ht="13.5">
      <c r="B84" s="285">
        <v>2</v>
      </c>
      <c r="C84" s="287">
        <f>C82+TIME(0,70,0)</f>
        <v>0.4444444444444444</v>
      </c>
      <c r="D84" s="289" t="s">
        <v>141</v>
      </c>
      <c r="E84" s="315" t="s">
        <v>342</v>
      </c>
      <c r="F84" s="316"/>
      <c r="G84" s="294" t="s">
        <v>142</v>
      </c>
      <c r="H84" s="296" t="s">
        <v>343</v>
      </c>
      <c r="I84" s="297"/>
      <c r="J84" s="310" t="s">
        <v>163</v>
      </c>
      <c r="K84" s="312" t="s">
        <v>163</v>
      </c>
      <c r="L84" s="300"/>
      <c r="M84" s="302" t="s">
        <v>163</v>
      </c>
    </row>
    <row r="85" spans="2:13" ht="14.25" thickBot="1">
      <c r="B85" s="286"/>
      <c r="C85" s="288"/>
      <c r="D85" s="288"/>
      <c r="E85" s="317"/>
      <c r="F85" s="318"/>
      <c r="G85" s="295"/>
      <c r="H85" s="298"/>
      <c r="I85" s="299"/>
      <c r="J85" s="311"/>
      <c r="K85" s="313"/>
      <c r="L85" s="301"/>
      <c r="M85" s="303"/>
    </row>
    <row r="86" spans="2:13" ht="13.5">
      <c r="B86" s="285">
        <v>3</v>
      </c>
      <c r="C86" s="287">
        <f>C84+TIME(0,70,0)</f>
        <v>0.4930555555555555</v>
      </c>
      <c r="D86" s="289" t="s">
        <v>141</v>
      </c>
      <c r="E86" s="315" t="s">
        <v>255</v>
      </c>
      <c r="F86" s="316"/>
      <c r="G86" s="294" t="s">
        <v>142</v>
      </c>
      <c r="H86" s="319" t="s">
        <v>344</v>
      </c>
      <c r="I86" s="320"/>
      <c r="J86" s="310" t="s">
        <v>160</v>
      </c>
      <c r="K86" s="312" t="s">
        <v>160</v>
      </c>
      <c r="L86" s="300"/>
      <c r="M86" s="302" t="s">
        <v>160</v>
      </c>
    </row>
    <row r="87" spans="2:13" ht="14.25" thickBot="1">
      <c r="B87" s="286"/>
      <c r="C87" s="288"/>
      <c r="D87" s="288"/>
      <c r="E87" s="317"/>
      <c r="F87" s="318"/>
      <c r="G87" s="295"/>
      <c r="H87" s="321"/>
      <c r="I87" s="322"/>
      <c r="J87" s="311"/>
      <c r="K87" s="313"/>
      <c r="L87" s="301"/>
      <c r="M87" s="303"/>
    </row>
    <row r="88" spans="2:13" ht="13.5" customHeight="1">
      <c r="B88" s="285">
        <v>4</v>
      </c>
      <c r="C88" s="287">
        <v>0.5520833333333334</v>
      </c>
      <c r="D88" s="289" t="s">
        <v>143</v>
      </c>
      <c r="E88" s="290" t="s">
        <v>345</v>
      </c>
      <c r="F88" s="291"/>
      <c r="G88" s="294" t="s">
        <v>142</v>
      </c>
      <c r="H88" s="296" t="s">
        <v>346</v>
      </c>
      <c r="I88" s="297"/>
      <c r="J88" s="310" t="s">
        <v>163</v>
      </c>
      <c r="K88" s="312" t="s">
        <v>159</v>
      </c>
      <c r="L88" s="300"/>
      <c r="M88" s="302" t="s">
        <v>159</v>
      </c>
    </row>
    <row r="89" spans="2:13" ht="14.25" customHeight="1" thickBot="1">
      <c r="B89" s="286"/>
      <c r="C89" s="288"/>
      <c r="D89" s="288"/>
      <c r="E89" s="292"/>
      <c r="F89" s="293"/>
      <c r="G89" s="295"/>
      <c r="H89" s="298"/>
      <c r="I89" s="299"/>
      <c r="J89" s="311"/>
      <c r="K89" s="313"/>
      <c r="L89" s="301"/>
      <c r="M89" s="314"/>
    </row>
    <row r="90" spans="2:13" ht="13.5" customHeight="1">
      <c r="B90" s="285">
        <v>5</v>
      </c>
      <c r="C90" s="287">
        <f>C88+TIME(0,70,0)</f>
        <v>0.6006944444444445</v>
      </c>
      <c r="D90" s="289" t="s">
        <v>143</v>
      </c>
      <c r="E90" s="315" t="s">
        <v>347</v>
      </c>
      <c r="F90" s="316"/>
      <c r="G90" s="294" t="s">
        <v>142</v>
      </c>
      <c r="H90" s="296" t="s">
        <v>348</v>
      </c>
      <c r="I90" s="297"/>
      <c r="J90" s="310" t="s">
        <v>163</v>
      </c>
      <c r="K90" s="312" t="s">
        <v>163</v>
      </c>
      <c r="L90" s="300"/>
      <c r="M90" s="302" t="s">
        <v>163</v>
      </c>
    </row>
    <row r="91" spans="2:13" ht="14.25" customHeight="1" thickBot="1">
      <c r="B91" s="286"/>
      <c r="C91" s="288"/>
      <c r="D91" s="288"/>
      <c r="E91" s="317"/>
      <c r="F91" s="318"/>
      <c r="G91" s="295"/>
      <c r="H91" s="298"/>
      <c r="I91" s="299"/>
      <c r="J91" s="311"/>
      <c r="K91" s="313"/>
      <c r="L91" s="301"/>
      <c r="M91" s="303"/>
    </row>
    <row r="92" spans="2:13" ht="13.5" customHeight="1">
      <c r="B92" s="285">
        <v>6</v>
      </c>
      <c r="C92" s="287">
        <f>C90+TIME(0,70,0)</f>
        <v>0.6493055555555557</v>
      </c>
      <c r="D92" s="289" t="s">
        <v>143</v>
      </c>
      <c r="E92" s="315" t="s">
        <v>349</v>
      </c>
      <c r="F92" s="316"/>
      <c r="G92" s="294" t="s">
        <v>142</v>
      </c>
      <c r="H92" s="319" t="s">
        <v>350</v>
      </c>
      <c r="I92" s="320"/>
      <c r="J92" s="310" t="s">
        <v>160</v>
      </c>
      <c r="K92" s="312" t="s">
        <v>160</v>
      </c>
      <c r="L92" s="300"/>
      <c r="M92" s="302" t="s">
        <v>160</v>
      </c>
    </row>
    <row r="93" spans="2:13" ht="14.25" customHeight="1" thickBot="1">
      <c r="B93" s="286"/>
      <c r="C93" s="288"/>
      <c r="D93" s="288"/>
      <c r="E93" s="317"/>
      <c r="F93" s="318"/>
      <c r="G93" s="295"/>
      <c r="H93" s="321"/>
      <c r="I93" s="322"/>
      <c r="J93" s="311"/>
      <c r="K93" s="313"/>
      <c r="L93" s="301"/>
      <c r="M93" s="314"/>
    </row>
    <row r="94" ht="13.5">
      <c r="C94" s="61" t="s">
        <v>144</v>
      </c>
    </row>
    <row r="95" ht="13.5">
      <c r="C95" s="61" t="s">
        <v>182</v>
      </c>
    </row>
    <row r="96" ht="13.5">
      <c r="C96" s="61" t="s">
        <v>219</v>
      </c>
    </row>
    <row r="98" spans="2:13" ht="14.25" thickBot="1">
      <c r="B98" s="304">
        <v>44685</v>
      </c>
      <c r="C98" s="305"/>
      <c r="D98" s="63">
        <f>B98</f>
        <v>44685</v>
      </c>
      <c r="E98" s="306" t="s">
        <v>201</v>
      </c>
      <c r="F98" s="305"/>
      <c r="G98" s="305"/>
      <c r="H98" s="64" t="s">
        <v>132</v>
      </c>
      <c r="I98" s="65" t="s">
        <v>210</v>
      </c>
      <c r="J98" s="66" t="s">
        <v>133</v>
      </c>
      <c r="K98" s="67" t="s">
        <v>222</v>
      </c>
      <c r="L98" s="68" t="s">
        <v>134</v>
      </c>
      <c r="M98" s="69"/>
    </row>
    <row r="99" spans="2:13" ht="14.25" thickBot="1">
      <c r="B99" s="70"/>
      <c r="C99" s="71" t="s">
        <v>135</v>
      </c>
      <c r="D99" s="71" t="s">
        <v>136</v>
      </c>
      <c r="E99" s="307" t="s">
        <v>137</v>
      </c>
      <c r="F99" s="308"/>
      <c r="G99" s="308"/>
      <c r="H99" s="308"/>
      <c r="I99" s="309"/>
      <c r="J99" s="307" t="s">
        <v>138</v>
      </c>
      <c r="K99" s="309"/>
      <c r="L99" s="72" t="s">
        <v>139</v>
      </c>
      <c r="M99" s="73" t="s">
        <v>140</v>
      </c>
    </row>
    <row r="100" spans="2:13" ht="13.5" customHeight="1">
      <c r="B100" s="285">
        <v>1</v>
      </c>
      <c r="C100" s="287">
        <v>0.3958333333333333</v>
      </c>
      <c r="D100" s="289" t="s">
        <v>141</v>
      </c>
      <c r="E100" s="290" t="s">
        <v>336</v>
      </c>
      <c r="F100" s="291"/>
      <c r="G100" s="294" t="s">
        <v>142</v>
      </c>
      <c r="H100" s="296" t="s">
        <v>244</v>
      </c>
      <c r="I100" s="297"/>
      <c r="J100" s="310" t="s">
        <v>159</v>
      </c>
      <c r="K100" s="312" t="s">
        <v>159</v>
      </c>
      <c r="L100" s="300"/>
      <c r="M100" s="302" t="s">
        <v>159</v>
      </c>
    </row>
    <row r="101" spans="2:13" ht="14.25" customHeight="1" thickBot="1">
      <c r="B101" s="286"/>
      <c r="C101" s="288"/>
      <c r="D101" s="288"/>
      <c r="E101" s="292"/>
      <c r="F101" s="293"/>
      <c r="G101" s="295"/>
      <c r="H101" s="298"/>
      <c r="I101" s="299"/>
      <c r="J101" s="311"/>
      <c r="K101" s="313"/>
      <c r="L101" s="301"/>
      <c r="M101" s="314"/>
    </row>
    <row r="102" spans="2:13" ht="13.5" customHeight="1">
      <c r="B102" s="285">
        <v>2</v>
      </c>
      <c r="C102" s="287">
        <f>C100+TIME(0,70,0)</f>
        <v>0.4444444444444444</v>
      </c>
      <c r="D102" s="289" t="s">
        <v>141</v>
      </c>
      <c r="E102" s="315" t="s">
        <v>337</v>
      </c>
      <c r="F102" s="316"/>
      <c r="G102" s="294" t="s">
        <v>142</v>
      </c>
      <c r="H102" s="319" t="s">
        <v>338</v>
      </c>
      <c r="I102" s="320"/>
      <c r="J102" s="310" t="s">
        <v>176</v>
      </c>
      <c r="K102" s="312" t="s">
        <v>176</v>
      </c>
      <c r="L102" s="300"/>
      <c r="M102" s="302" t="s">
        <v>176</v>
      </c>
    </row>
    <row r="103" spans="2:13" ht="14.25" customHeight="1" thickBot="1">
      <c r="B103" s="286"/>
      <c r="C103" s="288"/>
      <c r="D103" s="288"/>
      <c r="E103" s="317"/>
      <c r="F103" s="318"/>
      <c r="G103" s="295"/>
      <c r="H103" s="321"/>
      <c r="I103" s="322"/>
      <c r="J103" s="311"/>
      <c r="K103" s="313"/>
      <c r="L103" s="301"/>
      <c r="M103" s="303"/>
    </row>
    <row r="104" spans="2:13" ht="13.5" customHeight="1">
      <c r="B104" s="285">
        <v>3</v>
      </c>
      <c r="C104" s="287">
        <f>C102+TIME(0,70,0)</f>
        <v>0.4930555555555555</v>
      </c>
      <c r="D104" s="289" t="s">
        <v>141</v>
      </c>
      <c r="E104" s="315" t="s">
        <v>337</v>
      </c>
      <c r="F104" s="316"/>
      <c r="G104" s="294" t="s">
        <v>142</v>
      </c>
      <c r="H104" s="319" t="s">
        <v>339</v>
      </c>
      <c r="I104" s="320"/>
      <c r="J104" s="310" t="s">
        <v>156</v>
      </c>
      <c r="K104" s="312" t="s">
        <v>156</v>
      </c>
      <c r="L104" s="300"/>
      <c r="M104" s="302" t="s">
        <v>156</v>
      </c>
    </row>
    <row r="105" spans="2:13" ht="14.25" customHeight="1" thickBot="1">
      <c r="B105" s="286"/>
      <c r="C105" s="288"/>
      <c r="D105" s="288"/>
      <c r="E105" s="317"/>
      <c r="F105" s="318"/>
      <c r="G105" s="295"/>
      <c r="H105" s="321"/>
      <c r="I105" s="322"/>
      <c r="J105" s="311"/>
      <c r="K105" s="313"/>
      <c r="L105" s="301"/>
      <c r="M105" s="303"/>
    </row>
    <row r="106" spans="2:13" ht="13.5">
      <c r="B106" s="285">
        <v>4</v>
      </c>
      <c r="C106" s="287">
        <v>0.5625</v>
      </c>
      <c r="D106" s="289" t="s">
        <v>143</v>
      </c>
      <c r="E106" s="290" t="s">
        <v>351</v>
      </c>
      <c r="F106" s="291"/>
      <c r="G106" s="294" t="s">
        <v>142</v>
      </c>
      <c r="H106" s="296" t="s">
        <v>352</v>
      </c>
      <c r="I106" s="297"/>
      <c r="J106" s="310" t="s">
        <v>215</v>
      </c>
      <c r="K106" s="312" t="s">
        <v>215</v>
      </c>
      <c r="L106" s="300"/>
      <c r="M106" s="302" t="s">
        <v>215</v>
      </c>
    </row>
    <row r="107" spans="2:13" ht="14.25" thickBot="1">
      <c r="B107" s="286"/>
      <c r="C107" s="288"/>
      <c r="D107" s="288"/>
      <c r="E107" s="292"/>
      <c r="F107" s="293"/>
      <c r="G107" s="295"/>
      <c r="H107" s="298"/>
      <c r="I107" s="299"/>
      <c r="J107" s="311"/>
      <c r="K107" s="313"/>
      <c r="L107" s="301"/>
      <c r="M107" s="314"/>
    </row>
    <row r="108" spans="2:13" ht="13.5">
      <c r="B108" s="285">
        <v>5</v>
      </c>
      <c r="C108" s="287">
        <f>C106+TIME(0,70,0)</f>
        <v>0.6111111111111112</v>
      </c>
      <c r="D108" s="289" t="s">
        <v>143</v>
      </c>
      <c r="E108" s="290" t="s">
        <v>353</v>
      </c>
      <c r="F108" s="291"/>
      <c r="G108" s="294" t="s">
        <v>142</v>
      </c>
      <c r="H108" s="296" t="s">
        <v>354</v>
      </c>
      <c r="I108" s="297"/>
      <c r="J108" s="310" t="s">
        <v>186</v>
      </c>
      <c r="K108" s="312" t="s">
        <v>186</v>
      </c>
      <c r="L108" s="300"/>
      <c r="M108" s="302" t="s">
        <v>186</v>
      </c>
    </row>
    <row r="109" spans="2:13" ht="14.25" thickBot="1">
      <c r="B109" s="286"/>
      <c r="C109" s="288"/>
      <c r="D109" s="288"/>
      <c r="E109" s="292"/>
      <c r="F109" s="293"/>
      <c r="G109" s="295"/>
      <c r="H109" s="298"/>
      <c r="I109" s="299"/>
      <c r="J109" s="311"/>
      <c r="K109" s="313"/>
      <c r="L109" s="301"/>
      <c r="M109" s="303"/>
    </row>
    <row r="110" spans="2:13" ht="13.5">
      <c r="B110" s="285">
        <v>5</v>
      </c>
      <c r="C110" s="287">
        <f>C108+TIME(0,70,0)</f>
        <v>0.6597222222222223</v>
      </c>
      <c r="D110" s="289" t="s">
        <v>143</v>
      </c>
      <c r="E110" s="290" t="s">
        <v>355</v>
      </c>
      <c r="F110" s="291"/>
      <c r="G110" s="294" t="s">
        <v>142</v>
      </c>
      <c r="H110" s="296" t="s">
        <v>356</v>
      </c>
      <c r="I110" s="297"/>
      <c r="J110" s="310" t="s">
        <v>169</v>
      </c>
      <c r="K110" s="312" t="s">
        <v>169</v>
      </c>
      <c r="L110" s="300"/>
      <c r="M110" s="302" t="s">
        <v>169</v>
      </c>
    </row>
    <row r="111" spans="2:13" ht="14.25" thickBot="1">
      <c r="B111" s="286"/>
      <c r="C111" s="288"/>
      <c r="D111" s="288"/>
      <c r="E111" s="292"/>
      <c r="F111" s="293"/>
      <c r="G111" s="295"/>
      <c r="H111" s="298"/>
      <c r="I111" s="299"/>
      <c r="J111" s="311"/>
      <c r="K111" s="313"/>
      <c r="L111" s="301"/>
      <c r="M111" s="303"/>
    </row>
    <row r="112" ht="13.5">
      <c r="C112" s="61" t="s">
        <v>144</v>
      </c>
    </row>
    <row r="113" ht="13.5">
      <c r="C113" s="61" t="s">
        <v>182</v>
      </c>
    </row>
    <row r="114" ht="13.5">
      <c r="C114" s="61" t="s">
        <v>219</v>
      </c>
    </row>
    <row r="116" spans="2:13" ht="14.25" thickBot="1">
      <c r="B116" s="304">
        <v>44685</v>
      </c>
      <c r="C116" s="305"/>
      <c r="D116" s="63">
        <f>B116</f>
        <v>44685</v>
      </c>
      <c r="E116" s="306" t="s">
        <v>202</v>
      </c>
      <c r="F116" s="305"/>
      <c r="G116" s="305"/>
      <c r="H116" s="64" t="s">
        <v>132</v>
      </c>
      <c r="I116" s="65" t="s">
        <v>211</v>
      </c>
      <c r="J116" s="66" t="s">
        <v>133</v>
      </c>
      <c r="K116" s="67" t="s">
        <v>211</v>
      </c>
      <c r="L116" s="68" t="s">
        <v>134</v>
      </c>
      <c r="M116" s="69"/>
    </row>
    <row r="117" spans="2:13" ht="14.25" thickBot="1">
      <c r="B117" s="70"/>
      <c r="C117" s="71" t="s">
        <v>135</v>
      </c>
      <c r="D117" s="71" t="s">
        <v>136</v>
      </c>
      <c r="E117" s="307" t="s">
        <v>137</v>
      </c>
      <c r="F117" s="308"/>
      <c r="G117" s="308"/>
      <c r="H117" s="308"/>
      <c r="I117" s="309"/>
      <c r="J117" s="307" t="s">
        <v>138</v>
      </c>
      <c r="K117" s="309"/>
      <c r="L117" s="72" t="s">
        <v>139</v>
      </c>
      <c r="M117" s="73" t="s">
        <v>140</v>
      </c>
    </row>
    <row r="118" spans="2:13" ht="13.5" customHeight="1">
      <c r="B118" s="285">
        <v>1</v>
      </c>
      <c r="C118" s="287">
        <v>0.3958333333333333</v>
      </c>
      <c r="D118" s="289" t="s">
        <v>141</v>
      </c>
      <c r="E118" s="290" t="s">
        <v>369</v>
      </c>
      <c r="F118" s="291"/>
      <c r="G118" s="294" t="s">
        <v>142</v>
      </c>
      <c r="H118" s="296" t="s">
        <v>370</v>
      </c>
      <c r="I118" s="297"/>
      <c r="J118" s="310" t="s">
        <v>174</v>
      </c>
      <c r="K118" s="312" t="s">
        <v>174</v>
      </c>
      <c r="L118" s="300"/>
      <c r="M118" s="302" t="s">
        <v>174</v>
      </c>
    </row>
    <row r="119" spans="2:13" ht="14.25" customHeight="1" thickBot="1">
      <c r="B119" s="286"/>
      <c r="C119" s="288"/>
      <c r="D119" s="288"/>
      <c r="E119" s="292"/>
      <c r="F119" s="293"/>
      <c r="G119" s="295"/>
      <c r="H119" s="298"/>
      <c r="I119" s="299"/>
      <c r="J119" s="311"/>
      <c r="K119" s="313"/>
      <c r="L119" s="301"/>
      <c r="M119" s="303"/>
    </row>
    <row r="120" spans="2:13" ht="13.5" customHeight="1">
      <c r="B120" s="285">
        <v>2</v>
      </c>
      <c r="C120" s="287">
        <f>C118+TIME(0,70,0)</f>
        <v>0.4444444444444444</v>
      </c>
      <c r="D120" s="289" t="s">
        <v>141</v>
      </c>
      <c r="E120" s="290" t="s">
        <v>371</v>
      </c>
      <c r="F120" s="291"/>
      <c r="G120" s="294" t="s">
        <v>142</v>
      </c>
      <c r="H120" s="296" t="s">
        <v>372</v>
      </c>
      <c r="I120" s="297"/>
      <c r="J120" s="310" t="s">
        <v>149</v>
      </c>
      <c r="K120" s="312" t="s">
        <v>149</v>
      </c>
      <c r="L120" s="300"/>
      <c r="M120" s="302" t="s">
        <v>149</v>
      </c>
    </row>
    <row r="121" spans="2:13" ht="14.25" customHeight="1" thickBot="1">
      <c r="B121" s="286"/>
      <c r="C121" s="288"/>
      <c r="D121" s="288"/>
      <c r="E121" s="292"/>
      <c r="F121" s="293"/>
      <c r="G121" s="295"/>
      <c r="H121" s="298"/>
      <c r="I121" s="299"/>
      <c r="J121" s="311"/>
      <c r="K121" s="313"/>
      <c r="L121" s="301"/>
      <c r="M121" s="303"/>
    </row>
    <row r="122" spans="2:13" ht="13.5" customHeight="1">
      <c r="B122" s="285">
        <v>3</v>
      </c>
      <c r="C122" s="287">
        <f>C120+TIME(0,70,0)</f>
        <v>0.4930555555555555</v>
      </c>
      <c r="D122" s="289" t="s">
        <v>141</v>
      </c>
      <c r="E122" s="315" t="s">
        <v>373</v>
      </c>
      <c r="F122" s="316"/>
      <c r="G122" s="294" t="s">
        <v>142</v>
      </c>
      <c r="H122" s="319" t="s">
        <v>374</v>
      </c>
      <c r="I122" s="320"/>
      <c r="J122" s="310" t="s">
        <v>157</v>
      </c>
      <c r="K122" s="312" t="s">
        <v>157</v>
      </c>
      <c r="L122" s="300"/>
      <c r="M122" s="302" t="s">
        <v>157</v>
      </c>
    </row>
    <row r="123" spans="2:13" ht="14.25" customHeight="1" thickBot="1">
      <c r="B123" s="286"/>
      <c r="C123" s="288"/>
      <c r="D123" s="288"/>
      <c r="E123" s="317"/>
      <c r="F123" s="318"/>
      <c r="G123" s="295"/>
      <c r="H123" s="321"/>
      <c r="I123" s="322"/>
      <c r="J123" s="311"/>
      <c r="K123" s="313"/>
      <c r="L123" s="301"/>
      <c r="M123" s="303"/>
    </row>
    <row r="124" spans="2:13" ht="13.5" customHeight="1">
      <c r="B124" s="285">
        <v>4</v>
      </c>
      <c r="C124" s="287">
        <v>0.5625</v>
      </c>
      <c r="D124" s="289" t="s">
        <v>143</v>
      </c>
      <c r="E124" s="290" t="s">
        <v>369</v>
      </c>
      <c r="F124" s="291"/>
      <c r="G124" s="294" t="s">
        <v>142</v>
      </c>
      <c r="H124" s="296" t="s">
        <v>375</v>
      </c>
      <c r="I124" s="297"/>
      <c r="J124" s="310" t="s">
        <v>155</v>
      </c>
      <c r="K124" s="312" t="s">
        <v>155</v>
      </c>
      <c r="L124" s="300"/>
      <c r="M124" s="302" t="s">
        <v>155</v>
      </c>
    </row>
    <row r="125" spans="2:13" ht="14.25" customHeight="1" thickBot="1">
      <c r="B125" s="286"/>
      <c r="C125" s="288"/>
      <c r="D125" s="288"/>
      <c r="E125" s="292"/>
      <c r="F125" s="293"/>
      <c r="G125" s="295"/>
      <c r="H125" s="298"/>
      <c r="I125" s="299"/>
      <c r="J125" s="311"/>
      <c r="K125" s="313"/>
      <c r="L125" s="301"/>
      <c r="M125" s="303"/>
    </row>
    <row r="126" spans="2:13" ht="13.5" customHeight="1">
      <c r="B126" s="285">
        <v>5</v>
      </c>
      <c r="C126" s="287">
        <f>C124+TIME(0,70,0)</f>
        <v>0.6111111111111112</v>
      </c>
      <c r="D126" s="289" t="s">
        <v>143</v>
      </c>
      <c r="E126" s="315" t="s">
        <v>376</v>
      </c>
      <c r="F126" s="316"/>
      <c r="G126" s="294" t="s">
        <v>142</v>
      </c>
      <c r="H126" s="319" t="s">
        <v>377</v>
      </c>
      <c r="I126" s="320"/>
      <c r="J126" s="310" t="s">
        <v>149</v>
      </c>
      <c r="K126" s="312" t="s">
        <v>149</v>
      </c>
      <c r="L126" s="300"/>
      <c r="M126" s="302" t="s">
        <v>149</v>
      </c>
    </row>
    <row r="127" spans="2:13" ht="14.25" customHeight="1" thickBot="1">
      <c r="B127" s="286"/>
      <c r="C127" s="288"/>
      <c r="D127" s="288"/>
      <c r="E127" s="317"/>
      <c r="F127" s="318"/>
      <c r="G127" s="295"/>
      <c r="H127" s="321"/>
      <c r="I127" s="322"/>
      <c r="J127" s="311"/>
      <c r="K127" s="313"/>
      <c r="L127" s="301"/>
      <c r="M127" s="303"/>
    </row>
    <row r="128" spans="2:13" ht="13.5" customHeight="1">
      <c r="B128" s="285">
        <v>6</v>
      </c>
      <c r="C128" s="287">
        <f>C126+TIME(0,70,0)</f>
        <v>0.6597222222222223</v>
      </c>
      <c r="D128" s="289" t="s">
        <v>143</v>
      </c>
      <c r="E128" s="315" t="s">
        <v>378</v>
      </c>
      <c r="F128" s="316"/>
      <c r="G128" s="294" t="s">
        <v>142</v>
      </c>
      <c r="H128" s="319" t="s">
        <v>379</v>
      </c>
      <c r="I128" s="320"/>
      <c r="J128" s="310" t="s">
        <v>157</v>
      </c>
      <c r="K128" s="312" t="s">
        <v>157</v>
      </c>
      <c r="L128" s="300"/>
      <c r="M128" s="302" t="s">
        <v>157</v>
      </c>
    </row>
    <row r="129" spans="2:13" ht="14.25" customHeight="1" thickBot="1">
      <c r="B129" s="286"/>
      <c r="C129" s="288"/>
      <c r="D129" s="288"/>
      <c r="E129" s="317"/>
      <c r="F129" s="318"/>
      <c r="G129" s="295"/>
      <c r="H129" s="321"/>
      <c r="I129" s="322"/>
      <c r="J129" s="311"/>
      <c r="K129" s="313"/>
      <c r="L129" s="301"/>
      <c r="M129" s="303"/>
    </row>
    <row r="130" ht="13.5">
      <c r="C130" s="61" t="s">
        <v>144</v>
      </c>
    </row>
    <row r="131" ht="13.5">
      <c r="C131" s="61" t="s">
        <v>182</v>
      </c>
    </row>
    <row r="132" ht="13.5">
      <c r="C132" s="61" t="s">
        <v>219</v>
      </c>
    </row>
  </sheetData>
  <sheetProtection/>
  <mergeCells count="448">
    <mergeCell ref="B128:B129"/>
    <mergeCell ref="C128:C129"/>
    <mergeCell ref="D124:D125"/>
    <mergeCell ref="E124:F125"/>
    <mergeCell ref="L128:L129"/>
    <mergeCell ref="M128:M129"/>
    <mergeCell ref="L126:L127"/>
    <mergeCell ref="M126:M127"/>
    <mergeCell ref="D128:D129"/>
    <mergeCell ref="E128:F129"/>
    <mergeCell ref="G128:G129"/>
    <mergeCell ref="H128:I129"/>
    <mergeCell ref="L124:L125"/>
    <mergeCell ref="M124:M125"/>
    <mergeCell ref="J126:J127"/>
    <mergeCell ref="K126:K127"/>
    <mergeCell ref="J128:J129"/>
    <mergeCell ref="K128:K129"/>
    <mergeCell ref="G124:G125"/>
    <mergeCell ref="H124:I125"/>
    <mergeCell ref="B126:B127"/>
    <mergeCell ref="C126:C127"/>
    <mergeCell ref="D126:D127"/>
    <mergeCell ref="E126:F127"/>
    <mergeCell ref="G126:G127"/>
    <mergeCell ref="H126:I127"/>
    <mergeCell ref="M120:M121"/>
    <mergeCell ref="L122:L123"/>
    <mergeCell ref="M122:M123"/>
    <mergeCell ref="D110:D111"/>
    <mergeCell ref="E110:F111"/>
    <mergeCell ref="J118:J119"/>
    <mergeCell ref="M110:M111"/>
    <mergeCell ref="J122:J123"/>
    <mergeCell ref="D122:D123"/>
    <mergeCell ref="E122:F123"/>
    <mergeCell ref="K120:K121"/>
    <mergeCell ref="L120:L121"/>
    <mergeCell ref="B14:B15"/>
    <mergeCell ref="C14:C15"/>
    <mergeCell ref="K122:K123"/>
    <mergeCell ref="J120:J121"/>
    <mergeCell ref="B18:B19"/>
    <mergeCell ref="C18:C19"/>
    <mergeCell ref="D18:D19"/>
    <mergeCell ref="E18:F19"/>
    <mergeCell ref="J124:J125"/>
    <mergeCell ref="K124:K125"/>
    <mergeCell ref="B122:B123"/>
    <mergeCell ref="C122:C123"/>
    <mergeCell ref="G122:G123"/>
    <mergeCell ref="H122:I123"/>
    <mergeCell ref="B124:B125"/>
    <mergeCell ref="C124:C125"/>
    <mergeCell ref="G18:G19"/>
    <mergeCell ref="H18:I19"/>
    <mergeCell ref="D14:D15"/>
    <mergeCell ref="E14:F15"/>
    <mergeCell ref="G14:G15"/>
    <mergeCell ref="H14:I15"/>
    <mergeCell ref="B8:C8"/>
    <mergeCell ref="E8:G8"/>
    <mergeCell ref="E9:I9"/>
    <mergeCell ref="B10:B11"/>
    <mergeCell ref="C10:C11"/>
    <mergeCell ref="D10:D11"/>
    <mergeCell ref="E10:F11"/>
    <mergeCell ref="G10:G11"/>
    <mergeCell ref="H10:I11"/>
    <mergeCell ref="J9:K9"/>
    <mergeCell ref="G110:G111"/>
    <mergeCell ref="H110:I111"/>
    <mergeCell ref="J110:J111"/>
    <mergeCell ref="K110:K111"/>
    <mergeCell ref="J10:J11"/>
    <mergeCell ref="K10:K11"/>
    <mergeCell ref="J16:J17"/>
    <mergeCell ref="K16:K17"/>
    <mergeCell ref="G20:G21"/>
    <mergeCell ref="B12:B13"/>
    <mergeCell ref="C12:C13"/>
    <mergeCell ref="D12:D13"/>
    <mergeCell ref="E12:F13"/>
    <mergeCell ref="G12:G13"/>
    <mergeCell ref="H12:I13"/>
    <mergeCell ref="M16:M17"/>
    <mergeCell ref="L10:L11"/>
    <mergeCell ref="M10:M11"/>
    <mergeCell ref="J12:J13"/>
    <mergeCell ref="K12:K13"/>
    <mergeCell ref="L12:L13"/>
    <mergeCell ref="M12:M13"/>
    <mergeCell ref="J14:J15"/>
    <mergeCell ref="K14:K15"/>
    <mergeCell ref="H20:I21"/>
    <mergeCell ref="L14:L15"/>
    <mergeCell ref="M14:M15"/>
    <mergeCell ref="B16:B17"/>
    <mergeCell ref="C16:C17"/>
    <mergeCell ref="D16:D17"/>
    <mergeCell ref="E16:F17"/>
    <mergeCell ref="G16:G17"/>
    <mergeCell ref="H16:I17"/>
    <mergeCell ref="L16:L17"/>
    <mergeCell ref="B26:C26"/>
    <mergeCell ref="E26:G26"/>
    <mergeCell ref="J18:J19"/>
    <mergeCell ref="K18:K19"/>
    <mergeCell ref="L18:L19"/>
    <mergeCell ref="M18:M19"/>
    <mergeCell ref="B20:B21"/>
    <mergeCell ref="C20:C21"/>
    <mergeCell ref="D20:D21"/>
    <mergeCell ref="E20:F21"/>
    <mergeCell ref="J28:J29"/>
    <mergeCell ref="K28:K29"/>
    <mergeCell ref="J20:J21"/>
    <mergeCell ref="K20:K21"/>
    <mergeCell ref="L20:L21"/>
    <mergeCell ref="M20:M21"/>
    <mergeCell ref="L28:L29"/>
    <mergeCell ref="M28:M29"/>
    <mergeCell ref="L30:L31"/>
    <mergeCell ref="M30:M31"/>
    <mergeCell ref="E27:I27"/>
    <mergeCell ref="J27:K27"/>
    <mergeCell ref="B28:B29"/>
    <mergeCell ref="C28:C29"/>
    <mergeCell ref="D28:D29"/>
    <mergeCell ref="E28:F29"/>
    <mergeCell ref="G28:G29"/>
    <mergeCell ref="H28:I29"/>
    <mergeCell ref="H32:I33"/>
    <mergeCell ref="B30:B31"/>
    <mergeCell ref="C30:C31"/>
    <mergeCell ref="D30:D31"/>
    <mergeCell ref="E30:F31"/>
    <mergeCell ref="G30:G31"/>
    <mergeCell ref="H30:I31"/>
    <mergeCell ref="B32:B33"/>
    <mergeCell ref="C32:C33"/>
    <mergeCell ref="D32:D33"/>
    <mergeCell ref="G38:G39"/>
    <mergeCell ref="J30:J31"/>
    <mergeCell ref="K30:K31"/>
    <mergeCell ref="C36:C37"/>
    <mergeCell ref="D36:D37"/>
    <mergeCell ref="E36:F37"/>
    <mergeCell ref="G36:G37"/>
    <mergeCell ref="H36:I37"/>
    <mergeCell ref="K32:K33"/>
    <mergeCell ref="G32:G33"/>
    <mergeCell ref="E32:F33"/>
    <mergeCell ref="B38:B39"/>
    <mergeCell ref="C38:C39"/>
    <mergeCell ref="D38:D39"/>
    <mergeCell ref="E38:F39"/>
    <mergeCell ref="B36:B37"/>
    <mergeCell ref="M36:M37"/>
    <mergeCell ref="J34:J35"/>
    <mergeCell ref="K34:K35"/>
    <mergeCell ref="L34:L35"/>
    <mergeCell ref="M34:M35"/>
    <mergeCell ref="B34:B35"/>
    <mergeCell ref="C34:C35"/>
    <mergeCell ref="D34:D35"/>
    <mergeCell ref="E34:F35"/>
    <mergeCell ref="L32:L33"/>
    <mergeCell ref="M32:M33"/>
    <mergeCell ref="J38:J39"/>
    <mergeCell ref="K38:K39"/>
    <mergeCell ref="L38:L39"/>
    <mergeCell ref="M38:M39"/>
    <mergeCell ref="J36:J37"/>
    <mergeCell ref="K36:K37"/>
    <mergeCell ref="L36:L37"/>
    <mergeCell ref="J32:J33"/>
    <mergeCell ref="H38:I39"/>
    <mergeCell ref="H48:I49"/>
    <mergeCell ref="J48:J49"/>
    <mergeCell ref="K48:K49"/>
    <mergeCell ref="L48:L49"/>
    <mergeCell ref="M48:M49"/>
    <mergeCell ref="H46:I47"/>
    <mergeCell ref="J46:J47"/>
    <mergeCell ref="K46:K47"/>
    <mergeCell ref="B44:C44"/>
    <mergeCell ref="E44:G44"/>
    <mergeCell ref="E45:I45"/>
    <mergeCell ref="J45:K45"/>
    <mergeCell ref="B46:B47"/>
    <mergeCell ref="J50:J51"/>
    <mergeCell ref="K50:K51"/>
    <mergeCell ref="C46:C47"/>
    <mergeCell ref="D46:D47"/>
    <mergeCell ref="E46:F47"/>
    <mergeCell ref="L50:L51"/>
    <mergeCell ref="L46:L47"/>
    <mergeCell ref="M46:M47"/>
    <mergeCell ref="B48:B49"/>
    <mergeCell ref="C48:C49"/>
    <mergeCell ref="D48:D49"/>
    <mergeCell ref="E48:F49"/>
    <mergeCell ref="G48:G49"/>
    <mergeCell ref="G46:G47"/>
    <mergeCell ref="J52:J53"/>
    <mergeCell ref="K52:K53"/>
    <mergeCell ref="L52:L53"/>
    <mergeCell ref="M52:M53"/>
    <mergeCell ref="B50:B51"/>
    <mergeCell ref="C50:C51"/>
    <mergeCell ref="D50:D51"/>
    <mergeCell ref="E50:F51"/>
    <mergeCell ref="G50:G51"/>
    <mergeCell ref="H50:I51"/>
    <mergeCell ref="J56:J57"/>
    <mergeCell ref="K56:K57"/>
    <mergeCell ref="L56:L57"/>
    <mergeCell ref="M50:M51"/>
    <mergeCell ref="B52:B53"/>
    <mergeCell ref="C52:C53"/>
    <mergeCell ref="D52:D53"/>
    <mergeCell ref="E52:F53"/>
    <mergeCell ref="G52:G53"/>
    <mergeCell ref="H52:I53"/>
    <mergeCell ref="E56:F57"/>
    <mergeCell ref="G56:G57"/>
    <mergeCell ref="H56:I57"/>
    <mergeCell ref="B54:B55"/>
    <mergeCell ref="C54:C55"/>
    <mergeCell ref="D54:D55"/>
    <mergeCell ref="E54:F55"/>
    <mergeCell ref="G54:G55"/>
    <mergeCell ref="H54:I55"/>
    <mergeCell ref="M56:M57"/>
    <mergeCell ref="B62:C62"/>
    <mergeCell ref="E62:G62"/>
    <mergeCell ref="J54:J55"/>
    <mergeCell ref="K54:K55"/>
    <mergeCell ref="L54:L55"/>
    <mergeCell ref="M54:M55"/>
    <mergeCell ref="B56:B57"/>
    <mergeCell ref="C56:C57"/>
    <mergeCell ref="D56:D57"/>
    <mergeCell ref="B64:B65"/>
    <mergeCell ref="C64:C65"/>
    <mergeCell ref="D64:D65"/>
    <mergeCell ref="E64:F65"/>
    <mergeCell ref="G64:G65"/>
    <mergeCell ref="H64:I65"/>
    <mergeCell ref="H66:I67"/>
    <mergeCell ref="J66:J67"/>
    <mergeCell ref="K66:K67"/>
    <mergeCell ref="L66:L67"/>
    <mergeCell ref="M66:M67"/>
    <mergeCell ref="E63:I63"/>
    <mergeCell ref="J63:K63"/>
    <mergeCell ref="J64:J65"/>
    <mergeCell ref="K64:K65"/>
    <mergeCell ref="J68:J69"/>
    <mergeCell ref="K68:K69"/>
    <mergeCell ref="L68:L69"/>
    <mergeCell ref="L64:L65"/>
    <mergeCell ref="M64:M65"/>
    <mergeCell ref="B66:B67"/>
    <mergeCell ref="C66:C67"/>
    <mergeCell ref="D66:D67"/>
    <mergeCell ref="E66:F67"/>
    <mergeCell ref="G66:G67"/>
    <mergeCell ref="J70:J71"/>
    <mergeCell ref="K70:K71"/>
    <mergeCell ref="L70:L71"/>
    <mergeCell ref="M70:M71"/>
    <mergeCell ref="B68:B69"/>
    <mergeCell ref="C68:C69"/>
    <mergeCell ref="D68:D69"/>
    <mergeCell ref="E68:F69"/>
    <mergeCell ref="G68:G69"/>
    <mergeCell ref="H68:I69"/>
    <mergeCell ref="J72:J73"/>
    <mergeCell ref="K72:K73"/>
    <mergeCell ref="L74:L75"/>
    <mergeCell ref="M68:M69"/>
    <mergeCell ref="B70:B71"/>
    <mergeCell ref="C70:C71"/>
    <mergeCell ref="D70:D71"/>
    <mergeCell ref="E70:F71"/>
    <mergeCell ref="G70:G71"/>
    <mergeCell ref="H70:I71"/>
    <mergeCell ref="B72:B73"/>
    <mergeCell ref="C72:C73"/>
    <mergeCell ref="D72:D73"/>
    <mergeCell ref="E72:F73"/>
    <mergeCell ref="G72:G73"/>
    <mergeCell ref="H72:I73"/>
    <mergeCell ref="L72:L73"/>
    <mergeCell ref="M72:M73"/>
    <mergeCell ref="B74:B75"/>
    <mergeCell ref="C74:C75"/>
    <mergeCell ref="D74:D75"/>
    <mergeCell ref="E74:F75"/>
    <mergeCell ref="G74:G75"/>
    <mergeCell ref="H74:I75"/>
    <mergeCell ref="J74:J75"/>
    <mergeCell ref="K74:K75"/>
    <mergeCell ref="M74:M75"/>
    <mergeCell ref="B80:C80"/>
    <mergeCell ref="E80:G80"/>
    <mergeCell ref="E81:I81"/>
    <mergeCell ref="J81:K81"/>
    <mergeCell ref="E82:F83"/>
    <mergeCell ref="G82:G83"/>
    <mergeCell ref="H82:I83"/>
    <mergeCell ref="M82:M83"/>
    <mergeCell ref="B82:B83"/>
    <mergeCell ref="B84:B85"/>
    <mergeCell ref="C84:C85"/>
    <mergeCell ref="D84:D85"/>
    <mergeCell ref="E84:F85"/>
    <mergeCell ref="G84:G85"/>
    <mergeCell ref="H84:I85"/>
    <mergeCell ref="C82:C83"/>
    <mergeCell ref="D82:D83"/>
    <mergeCell ref="J86:J87"/>
    <mergeCell ref="K86:K87"/>
    <mergeCell ref="L86:L87"/>
    <mergeCell ref="J82:J83"/>
    <mergeCell ref="K82:K83"/>
    <mergeCell ref="L82:L83"/>
    <mergeCell ref="K84:K85"/>
    <mergeCell ref="L84:L85"/>
    <mergeCell ref="J88:J89"/>
    <mergeCell ref="K88:K89"/>
    <mergeCell ref="L88:L89"/>
    <mergeCell ref="M88:M89"/>
    <mergeCell ref="M84:M85"/>
    <mergeCell ref="J84:J85"/>
    <mergeCell ref="B86:B87"/>
    <mergeCell ref="C86:C87"/>
    <mergeCell ref="D86:D87"/>
    <mergeCell ref="E86:F87"/>
    <mergeCell ref="G86:G87"/>
    <mergeCell ref="H86:I87"/>
    <mergeCell ref="J92:J93"/>
    <mergeCell ref="K92:K93"/>
    <mergeCell ref="L92:L93"/>
    <mergeCell ref="M86:M87"/>
    <mergeCell ref="B88:B89"/>
    <mergeCell ref="C88:C89"/>
    <mergeCell ref="D88:D89"/>
    <mergeCell ref="E88:F89"/>
    <mergeCell ref="G88:G89"/>
    <mergeCell ref="H88:I89"/>
    <mergeCell ref="E92:F93"/>
    <mergeCell ref="G92:G93"/>
    <mergeCell ref="H92:I93"/>
    <mergeCell ref="B90:B91"/>
    <mergeCell ref="C90:C91"/>
    <mergeCell ref="D90:D91"/>
    <mergeCell ref="E90:F91"/>
    <mergeCell ref="G90:G91"/>
    <mergeCell ref="H90:I91"/>
    <mergeCell ref="M92:M93"/>
    <mergeCell ref="B98:C98"/>
    <mergeCell ref="E98:G98"/>
    <mergeCell ref="J90:J91"/>
    <mergeCell ref="K90:K91"/>
    <mergeCell ref="L90:L91"/>
    <mergeCell ref="M90:M91"/>
    <mergeCell ref="B92:B93"/>
    <mergeCell ref="C92:C93"/>
    <mergeCell ref="D92:D93"/>
    <mergeCell ref="E99:I99"/>
    <mergeCell ref="J99:K99"/>
    <mergeCell ref="B100:B101"/>
    <mergeCell ref="C100:C101"/>
    <mergeCell ref="D100:D101"/>
    <mergeCell ref="E100:F101"/>
    <mergeCell ref="G100:G101"/>
    <mergeCell ref="H100:I101"/>
    <mergeCell ref="J100:J101"/>
    <mergeCell ref="K100:K101"/>
    <mergeCell ref="L102:L103"/>
    <mergeCell ref="M102:M103"/>
    <mergeCell ref="L108:L109"/>
    <mergeCell ref="M108:M109"/>
    <mergeCell ref="B108:B109"/>
    <mergeCell ref="C108:C109"/>
    <mergeCell ref="D108:D109"/>
    <mergeCell ref="E108:F109"/>
    <mergeCell ref="G108:G109"/>
    <mergeCell ref="H108:I109"/>
    <mergeCell ref="L110:L111"/>
    <mergeCell ref="L100:L101"/>
    <mergeCell ref="M100:M101"/>
    <mergeCell ref="B102:B103"/>
    <mergeCell ref="C102:C103"/>
    <mergeCell ref="D102:D103"/>
    <mergeCell ref="E102:F103"/>
    <mergeCell ref="G102:G103"/>
    <mergeCell ref="H102:I103"/>
    <mergeCell ref="J102:J103"/>
    <mergeCell ref="M106:M107"/>
    <mergeCell ref="B104:B105"/>
    <mergeCell ref="C104:C105"/>
    <mergeCell ref="D104:D105"/>
    <mergeCell ref="E104:F105"/>
    <mergeCell ref="G104:G105"/>
    <mergeCell ref="H104:I105"/>
    <mergeCell ref="J104:J105"/>
    <mergeCell ref="K104:K105"/>
    <mergeCell ref="L104:L105"/>
    <mergeCell ref="M104:M105"/>
    <mergeCell ref="B106:B107"/>
    <mergeCell ref="C106:C107"/>
    <mergeCell ref="D106:D107"/>
    <mergeCell ref="E106:F107"/>
    <mergeCell ref="G106:G107"/>
    <mergeCell ref="H106:I107"/>
    <mergeCell ref="J106:J107"/>
    <mergeCell ref="K106:K107"/>
    <mergeCell ref="L106:L107"/>
    <mergeCell ref="C118:C119"/>
    <mergeCell ref="D118:D119"/>
    <mergeCell ref="E118:F119"/>
    <mergeCell ref="G34:G35"/>
    <mergeCell ref="H34:I35"/>
    <mergeCell ref="K108:K109"/>
    <mergeCell ref="G118:G119"/>
    <mergeCell ref="H118:I119"/>
    <mergeCell ref="K102:K103"/>
    <mergeCell ref="J108:J109"/>
    <mergeCell ref="K118:K119"/>
    <mergeCell ref="L118:L119"/>
    <mergeCell ref="M118:M119"/>
    <mergeCell ref="B120:B121"/>
    <mergeCell ref="C120:C121"/>
    <mergeCell ref="D120:D121"/>
    <mergeCell ref="E120:F121"/>
    <mergeCell ref="G120:G121"/>
    <mergeCell ref="H120:I121"/>
    <mergeCell ref="B118:B119"/>
    <mergeCell ref="B116:C116"/>
    <mergeCell ref="E116:G116"/>
    <mergeCell ref="E117:I117"/>
    <mergeCell ref="J117:K117"/>
    <mergeCell ref="B110:B111"/>
    <mergeCell ref="C110:C11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M54"/>
  <sheetViews>
    <sheetView zoomScalePageLayoutView="0" workbookViewId="0" topLeftCell="A40">
      <selection activeCell="A1" sqref="A1"/>
    </sheetView>
  </sheetViews>
  <sheetFormatPr defaultColWidth="9.00390625" defaultRowHeight="13.5"/>
  <cols>
    <col min="1" max="1" width="2.50390625" style="0" customWidth="1"/>
  </cols>
  <sheetData>
    <row r="1" spans="1:13" s="62" customFormat="1" ht="14.25" customHeight="1">
      <c r="A1" s="61"/>
      <c r="B1" s="61" t="s">
        <v>127</v>
      </c>
      <c r="C1" s="61"/>
      <c r="D1" s="61"/>
      <c r="E1" s="61"/>
      <c r="F1" s="61"/>
      <c r="G1" s="61"/>
      <c r="H1" s="61"/>
      <c r="I1" s="61"/>
      <c r="J1" s="61"/>
      <c r="K1" s="61"/>
      <c r="L1" s="61"/>
      <c r="M1" s="61"/>
    </row>
    <row r="2" spans="1:13" s="62" customFormat="1" ht="14.25" customHeight="1">
      <c r="A2" s="61"/>
      <c r="B2" s="61"/>
      <c r="C2" s="61" t="s">
        <v>128</v>
      </c>
      <c r="D2" s="61"/>
      <c r="E2" s="61"/>
      <c r="F2" s="61"/>
      <c r="G2" s="61"/>
      <c r="H2" s="61"/>
      <c r="I2" s="61"/>
      <c r="J2" s="61"/>
      <c r="K2" s="61"/>
      <c r="L2" s="61"/>
      <c r="M2" s="61"/>
    </row>
    <row r="3" spans="1:13" s="62" customFormat="1" ht="14.25" customHeight="1">
      <c r="A3" s="61"/>
      <c r="B3" s="61"/>
      <c r="C3" s="61" t="s">
        <v>129</v>
      </c>
      <c r="D3" s="61"/>
      <c r="E3" s="61"/>
      <c r="F3" s="61"/>
      <c r="G3" s="61"/>
      <c r="H3" s="61"/>
      <c r="I3" s="61"/>
      <c r="J3" s="61"/>
      <c r="K3" s="61"/>
      <c r="L3" s="61"/>
      <c r="M3" s="61"/>
    </row>
    <row r="4" spans="1:13" s="62" customFormat="1" ht="14.25" customHeight="1">
      <c r="A4" s="61"/>
      <c r="B4" s="61"/>
      <c r="C4" s="61" t="s">
        <v>130</v>
      </c>
      <c r="D4" s="61"/>
      <c r="E4" s="61"/>
      <c r="F4" s="61"/>
      <c r="G4" s="61"/>
      <c r="H4" s="61"/>
      <c r="I4" s="61"/>
      <c r="J4" s="61"/>
      <c r="K4" s="61"/>
      <c r="L4" s="61"/>
      <c r="M4" s="61"/>
    </row>
    <row r="5" spans="1:13" s="62" customFormat="1" ht="14.25" customHeight="1">
      <c r="A5" s="61"/>
      <c r="B5" s="61"/>
      <c r="C5" s="61" t="s">
        <v>131</v>
      </c>
      <c r="D5" s="61"/>
      <c r="E5" s="61"/>
      <c r="F5" s="61"/>
      <c r="G5" s="61"/>
      <c r="H5" s="61"/>
      <c r="I5" s="61"/>
      <c r="J5" s="61"/>
      <c r="K5" s="61"/>
      <c r="L5" s="61"/>
      <c r="M5" s="61"/>
    </row>
    <row r="6" spans="1:13" s="62" customFormat="1" ht="14.25" customHeight="1">
      <c r="A6" s="61"/>
      <c r="B6" s="61"/>
      <c r="C6" s="61"/>
      <c r="D6" s="61"/>
      <c r="E6" s="61"/>
      <c r="F6" s="61"/>
      <c r="G6" s="61"/>
      <c r="H6" s="61"/>
      <c r="I6" s="61"/>
      <c r="J6" s="61"/>
      <c r="K6" s="61"/>
      <c r="L6" s="61"/>
      <c r="M6" s="61"/>
    </row>
    <row r="7" spans="1:13" s="62" customFormat="1" ht="14.25" customHeight="1">
      <c r="A7" s="61"/>
      <c r="B7" s="61"/>
      <c r="C7" s="61"/>
      <c r="D7" s="61"/>
      <c r="E7" s="61"/>
      <c r="F7" s="61"/>
      <c r="G7" s="61"/>
      <c r="H7" s="61"/>
      <c r="I7" s="61"/>
      <c r="J7" s="61"/>
      <c r="K7" s="61"/>
      <c r="L7" s="61"/>
      <c r="M7" s="61"/>
    </row>
    <row r="8" spans="1:13" s="62" customFormat="1" ht="14.25" customHeight="1" thickBot="1">
      <c r="A8" s="61"/>
      <c r="B8" s="304">
        <v>44686</v>
      </c>
      <c r="C8" s="305"/>
      <c r="D8" s="63">
        <f>B8</f>
        <v>44686</v>
      </c>
      <c r="E8" s="306" t="s">
        <v>190</v>
      </c>
      <c r="F8" s="305"/>
      <c r="G8" s="305"/>
      <c r="H8" s="64" t="s">
        <v>132</v>
      </c>
      <c r="I8" s="65" t="s">
        <v>212</v>
      </c>
      <c r="J8" s="66" t="s">
        <v>133</v>
      </c>
      <c r="K8" s="67" t="s">
        <v>217</v>
      </c>
      <c r="L8" s="68" t="s">
        <v>134</v>
      </c>
      <c r="M8" s="69"/>
    </row>
    <row r="9" spans="1:13" s="62" customFormat="1" ht="14.25" customHeight="1" thickBot="1">
      <c r="A9" s="61"/>
      <c r="B9" s="70"/>
      <c r="C9" s="71" t="s">
        <v>135</v>
      </c>
      <c r="D9" s="71" t="s">
        <v>136</v>
      </c>
      <c r="E9" s="307" t="s">
        <v>137</v>
      </c>
      <c r="F9" s="308"/>
      <c r="G9" s="308"/>
      <c r="H9" s="308"/>
      <c r="I9" s="309"/>
      <c r="J9" s="307" t="s">
        <v>138</v>
      </c>
      <c r="K9" s="309"/>
      <c r="L9" s="72" t="s">
        <v>139</v>
      </c>
      <c r="M9" s="73" t="s">
        <v>140</v>
      </c>
    </row>
    <row r="10" spans="1:13" s="62" customFormat="1" ht="14.25" customHeight="1">
      <c r="A10" s="61"/>
      <c r="B10" s="285">
        <v>1</v>
      </c>
      <c r="C10" s="287">
        <v>0.3958333333333333</v>
      </c>
      <c r="D10" s="289" t="s">
        <v>141</v>
      </c>
      <c r="E10" s="315" t="s">
        <v>419</v>
      </c>
      <c r="F10" s="316"/>
      <c r="G10" s="294" t="s">
        <v>142</v>
      </c>
      <c r="H10" s="319" t="s">
        <v>420</v>
      </c>
      <c r="I10" s="320"/>
      <c r="J10" s="310" t="s">
        <v>214</v>
      </c>
      <c r="K10" s="312" t="s">
        <v>157</v>
      </c>
      <c r="L10" s="300"/>
      <c r="M10" s="302" t="s">
        <v>214</v>
      </c>
    </row>
    <row r="11" spans="1:13" s="62" customFormat="1" ht="14.25" customHeight="1" thickBot="1">
      <c r="A11" s="61"/>
      <c r="B11" s="286"/>
      <c r="C11" s="288"/>
      <c r="D11" s="288"/>
      <c r="E11" s="317"/>
      <c r="F11" s="318"/>
      <c r="G11" s="295"/>
      <c r="H11" s="321"/>
      <c r="I11" s="322"/>
      <c r="J11" s="311"/>
      <c r="K11" s="313"/>
      <c r="L11" s="301"/>
      <c r="M11" s="303"/>
    </row>
    <row r="12" spans="1:13" s="62" customFormat="1" ht="14.25" customHeight="1">
      <c r="A12" s="61"/>
      <c r="B12" s="285">
        <v>2</v>
      </c>
      <c r="C12" s="287">
        <f>C10+TIME(0,70,0)</f>
        <v>0.4444444444444444</v>
      </c>
      <c r="D12" s="289" t="s">
        <v>141</v>
      </c>
      <c r="E12" s="290" t="s">
        <v>421</v>
      </c>
      <c r="F12" s="291"/>
      <c r="G12" s="294" t="s">
        <v>142</v>
      </c>
      <c r="H12" s="296" t="s">
        <v>422</v>
      </c>
      <c r="I12" s="297"/>
      <c r="J12" s="310" t="s">
        <v>158</v>
      </c>
      <c r="K12" s="312" t="s">
        <v>147</v>
      </c>
      <c r="L12" s="300"/>
      <c r="M12" s="302" t="s">
        <v>158</v>
      </c>
    </row>
    <row r="13" spans="1:13" s="62" customFormat="1" ht="14.25" customHeight="1" thickBot="1">
      <c r="A13" s="61"/>
      <c r="B13" s="286"/>
      <c r="C13" s="288"/>
      <c r="D13" s="288"/>
      <c r="E13" s="292"/>
      <c r="F13" s="293"/>
      <c r="G13" s="295"/>
      <c r="H13" s="298"/>
      <c r="I13" s="299"/>
      <c r="J13" s="311"/>
      <c r="K13" s="313"/>
      <c r="L13" s="301"/>
      <c r="M13" s="303"/>
    </row>
    <row r="14" spans="1:13" s="62" customFormat="1" ht="14.25" customHeight="1">
      <c r="A14" s="61"/>
      <c r="B14" s="285">
        <v>3</v>
      </c>
      <c r="C14" s="287">
        <f>C12+TIME(0,70,0)</f>
        <v>0.4930555555555555</v>
      </c>
      <c r="D14" s="289" t="s">
        <v>141</v>
      </c>
      <c r="E14" s="290" t="s">
        <v>423</v>
      </c>
      <c r="F14" s="291"/>
      <c r="G14" s="294" t="s">
        <v>142</v>
      </c>
      <c r="H14" s="296" t="s">
        <v>424</v>
      </c>
      <c r="I14" s="297"/>
      <c r="J14" s="310" t="s">
        <v>169</v>
      </c>
      <c r="K14" s="312" t="s">
        <v>180</v>
      </c>
      <c r="L14" s="300"/>
      <c r="M14" s="302" t="s">
        <v>169</v>
      </c>
    </row>
    <row r="15" spans="1:13" s="62" customFormat="1" ht="14.25" customHeight="1" thickBot="1">
      <c r="A15" s="61"/>
      <c r="B15" s="286"/>
      <c r="C15" s="288"/>
      <c r="D15" s="288"/>
      <c r="E15" s="292"/>
      <c r="F15" s="293"/>
      <c r="G15" s="295"/>
      <c r="H15" s="298"/>
      <c r="I15" s="299"/>
      <c r="J15" s="311"/>
      <c r="K15" s="313"/>
      <c r="L15" s="301"/>
      <c r="M15" s="303"/>
    </row>
    <row r="16" spans="1:13" s="62" customFormat="1" ht="14.25" customHeight="1">
      <c r="A16" s="61"/>
      <c r="B16" s="285">
        <v>4</v>
      </c>
      <c r="C16" s="287">
        <v>0.5520833333333334</v>
      </c>
      <c r="D16" s="289" t="s">
        <v>143</v>
      </c>
      <c r="E16" s="290" t="s">
        <v>425</v>
      </c>
      <c r="F16" s="291"/>
      <c r="G16" s="294" t="s">
        <v>142</v>
      </c>
      <c r="H16" s="296" t="s">
        <v>426</v>
      </c>
      <c r="I16" s="297"/>
      <c r="J16" s="310" t="s">
        <v>153</v>
      </c>
      <c r="K16" s="312" t="s">
        <v>158</v>
      </c>
      <c r="L16" s="300"/>
      <c r="M16" s="302" t="s">
        <v>153</v>
      </c>
    </row>
    <row r="17" spans="1:13" s="62" customFormat="1" ht="14.25" customHeight="1" thickBot="1">
      <c r="A17" s="61"/>
      <c r="B17" s="286"/>
      <c r="C17" s="288"/>
      <c r="D17" s="288"/>
      <c r="E17" s="292"/>
      <c r="F17" s="293"/>
      <c r="G17" s="295"/>
      <c r="H17" s="298"/>
      <c r="I17" s="299"/>
      <c r="J17" s="311"/>
      <c r="K17" s="313"/>
      <c r="L17" s="301"/>
      <c r="M17" s="314"/>
    </row>
    <row r="18" spans="1:13" s="62" customFormat="1" ht="14.25" customHeight="1">
      <c r="A18" s="61"/>
      <c r="B18" s="285">
        <v>5</v>
      </c>
      <c r="C18" s="287">
        <f>C16+TIME(0,70,0)</f>
        <v>0.6006944444444445</v>
      </c>
      <c r="D18" s="289" t="s">
        <v>143</v>
      </c>
      <c r="E18" s="315" t="s">
        <v>427</v>
      </c>
      <c r="F18" s="316"/>
      <c r="G18" s="294" t="s">
        <v>142</v>
      </c>
      <c r="H18" s="319" t="s">
        <v>428</v>
      </c>
      <c r="I18" s="320"/>
      <c r="J18" s="310" t="s">
        <v>152</v>
      </c>
      <c r="K18" s="312" t="s">
        <v>152</v>
      </c>
      <c r="L18" s="300"/>
      <c r="M18" s="302" t="s">
        <v>152</v>
      </c>
    </row>
    <row r="19" spans="1:13" s="62" customFormat="1" ht="14.25" customHeight="1" thickBot="1">
      <c r="A19" s="61"/>
      <c r="B19" s="286"/>
      <c r="C19" s="288"/>
      <c r="D19" s="288"/>
      <c r="E19" s="317"/>
      <c r="F19" s="318"/>
      <c r="G19" s="295"/>
      <c r="H19" s="321"/>
      <c r="I19" s="322"/>
      <c r="J19" s="311"/>
      <c r="K19" s="313"/>
      <c r="L19" s="301"/>
      <c r="M19" s="303"/>
    </row>
    <row r="20" spans="1:13" s="62" customFormat="1" ht="14.25" customHeight="1">
      <c r="A20" s="61"/>
      <c r="B20" s="285">
        <v>6</v>
      </c>
      <c r="C20" s="287">
        <f>C18+TIME(0,70,0)</f>
        <v>0.6493055555555557</v>
      </c>
      <c r="D20" s="289" t="s">
        <v>143</v>
      </c>
      <c r="E20" s="315" t="s">
        <v>429</v>
      </c>
      <c r="F20" s="316"/>
      <c r="G20" s="294" t="s">
        <v>142</v>
      </c>
      <c r="H20" s="319" t="s">
        <v>430</v>
      </c>
      <c r="I20" s="320"/>
      <c r="J20" s="310" t="s">
        <v>215</v>
      </c>
      <c r="K20" s="312" t="s">
        <v>214</v>
      </c>
      <c r="L20" s="300"/>
      <c r="M20" s="302" t="s">
        <v>215</v>
      </c>
    </row>
    <row r="21" spans="1:13" s="62" customFormat="1" ht="14.25" customHeight="1" thickBot="1">
      <c r="A21" s="61"/>
      <c r="B21" s="286"/>
      <c r="C21" s="288"/>
      <c r="D21" s="288"/>
      <c r="E21" s="317"/>
      <c r="F21" s="318"/>
      <c r="G21" s="295"/>
      <c r="H21" s="321"/>
      <c r="I21" s="322"/>
      <c r="J21" s="311"/>
      <c r="K21" s="313"/>
      <c r="L21" s="301"/>
      <c r="M21" s="303"/>
    </row>
    <row r="22" spans="1:13" s="62" customFormat="1" ht="14.25" customHeight="1">
      <c r="A22" s="61"/>
      <c r="B22" s="61"/>
      <c r="C22" s="61" t="s">
        <v>144</v>
      </c>
      <c r="D22" s="61"/>
      <c r="E22" s="61"/>
      <c r="F22" s="61"/>
      <c r="G22" s="61"/>
      <c r="H22" s="61"/>
      <c r="I22" s="61"/>
      <c r="J22" s="61"/>
      <c r="K22" s="61"/>
      <c r="L22" s="61"/>
      <c r="M22" s="61"/>
    </row>
    <row r="23" spans="1:13" s="62" customFormat="1" ht="13.5" customHeight="1">
      <c r="A23" s="61"/>
      <c r="B23" s="61"/>
      <c r="C23" s="61" t="s">
        <v>182</v>
      </c>
      <c r="D23" s="61"/>
      <c r="E23" s="61"/>
      <c r="F23" s="61"/>
      <c r="G23" s="61"/>
      <c r="H23" s="61"/>
      <c r="I23" s="61"/>
      <c r="J23" s="61"/>
      <c r="K23" s="61"/>
      <c r="L23" s="61"/>
      <c r="M23" s="61"/>
    </row>
    <row r="24" spans="1:13" s="62" customFormat="1" ht="13.5" customHeight="1">
      <c r="A24" s="61"/>
      <c r="B24" s="61"/>
      <c r="C24" s="61" t="s">
        <v>219</v>
      </c>
      <c r="D24" s="61"/>
      <c r="E24" s="61"/>
      <c r="F24" s="61"/>
      <c r="G24" s="61"/>
      <c r="H24" s="61"/>
      <c r="I24" s="61"/>
      <c r="J24" s="61"/>
      <c r="K24" s="61"/>
      <c r="L24" s="61"/>
      <c r="M24" s="61"/>
    </row>
    <row r="25" s="62" customFormat="1" ht="15" customHeight="1"/>
    <row r="26" spans="2:13" s="62" customFormat="1" ht="15" customHeight="1" thickBot="1">
      <c r="B26" s="304">
        <v>44686</v>
      </c>
      <c r="C26" s="305"/>
      <c r="D26" s="63">
        <f>B26</f>
        <v>44686</v>
      </c>
      <c r="E26" s="326" t="s">
        <v>213</v>
      </c>
      <c r="F26" s="327"/>
      <c r="G26" s="327"/>
      <c r="H26" s="64" t="s">
        <v>132</v>
      </c>
      <c r="I26" s="65" t="s">
        <v>210</v>
      </c>
      <c r="J26" s="66" t="s">
        <v>133</v>
      </c>
      <c r="K26" s="67" t="s">
        <v>194</v>
      </c>
      <c r="L26" s="68" t="s">
        <v>134</v>
      </c>
      <c r="M26" s="69"/>
    </row>
    <row r="27" spans="2:13" s="62" customFormat="1" ht="15" customHeight="1" thickBot="1">
      <c r="B27" s="70"/>
      <c r="C27" s="71" t="s">
        <v>135</v>
      </c>
      <c r="D27" s="71" t="s">
        <v>136</v>
      </c>
      <c r="E27" s="307" t="s">
        <v>137</v>
      </c>
      <c r="F27" s="308"/>
      <c r="G27" s="308"/>
      <c r="H27" s="308"/>
      <c r="I27" s="309"/>
      <c r="J27" s="307" t="s">
        <v>138</v>
      </c>
      <c r="K27" s="309"/>
      <c r="L27" s="72" t="s">
        <v>139</v>
      </c>
      <c r="M27" s="73" t="s">
        <v>140</v>
      </c>
    </row>
    <row r="28" spans="2:13" s="62" customFormat="1" ht="15" customHeight="1">
      <c r="B28" s="285">
        <v>1</v>
      </c>
      <c r="C28" s="287">
        <v>0.3958333333333333</v>
      </c>
      <c r="D28" s="289" t="s">
        <v>141</v>
      </c>
      <c r="E28" s="315" t="s">
        <v>431</v>
      </c>
      <c r="F28" s="316"/>
      <c r="G28" s="294" t="s">
        <v>142</v>
      </c>
      <c r="H28" s="319" t="s">
        <v>432</v>
      </c>
      <c r="I28" s="320"/>
      <c r="J28" s="310" t="s">
        <v>150</v>
      </c>
      <c r="K28" s="312" t="s">
        <v>150</v>
      </c>
      <c r="L28" s="300"/>
      <c r="M28" s="302" t="s">
        <v>150</v>
      </c>
    </row>
    <row r="29" spans="2:13" ht="14.25" customHeight="1" thickBot="1">
      <c r="B29" s="286"/>
      <c r="C29" s="288"/>
      <c r="D29" s="288"/>
      <c r="E29" s="317"/>
      <c r="F29" s="318"/>
      <c r="G29" s="295"/>
      <c r="H29" s="321"/>
      <c r="I29" s="322"/>
      <c r="J29" s="311"/>
      <c r="K29" s="313"/>
      <c r="L29" s="301"/>
      <c r="M29" s="314"/>
    </row>
    <row r="30" spans="2:13" ht="13.5">
      <c r="B30" s="285">
        <v>2</v>
      </c>
      <c r="C30" s="287">
        <f>C28+TIME(0,70,0)</f>
        <v>0.4444444444444444</v>
      </c>
      <c r="D30" s="289" t="s">
        <v>141</v>
      </c>
      <c r="E30" s="315" t="s">
        <v>433</v>
      </c>
      <c r="F30" s="316"/>
      <c r="G30" s="294" t="s">
        <v>142</v>
      </c>
      <c r="H30" s="319" t="s">
        <v>434</v>
      </c>
      <c r="I30" s="320"/>
      <c r="J30" s="310" t="s">
        <v>176</v>
      </c>
      <c r="K30" s="312" t="s">
        <v>176</v>
      </c>
      <c r="L30" s="300"/>
      <c r="M30" s="302" t="s">
        <v>176</v>
      </c>
    </row>
    <row r="31" spans="2:13" ht="14.25" thickBot="1">
      <c r="B31" s="286"/>
      <c r="C31" s="288"/>
      <c r="D31" s="288"/>
      <c r="E31" s="317"/>
      <c r="F31" s="318"/>
      <c r="G31" s="295"/>
      <c r="H31" s="321"/>
      <c r="I31" s="322"/>
      <c r="J31" s="311"/>
      <c r="K31" s="313"/>
      <c r="L31" s="301"/>
      <c r="M31" s="303"/>
    </row>
    <row r="32" spans="2:13" ht="13.5">
      <c r="B32" s="285">
        <v>3</v>
      </c>
      <c r="C32" s="287">
        <f>C30+TIME(0,70,0)</f>
        <v>0.4930555555555555</v>
      </c>
      <c r="D32" s="289" t="s">
        <v>141</v>
      </c>
      <c r="E32" s="315" t="s">
        <v>435</v>
      </c>
      <c r="F32" s="316"/>
      <c r="G32" s="294" t="s">
        <v>142</v>
      </c>
      <c r="H32" s="319" t="s">
        <v>436</v>
      </c>
      <c r="I32" s="320"/>
      <c r="J32" s="310" t="s">
        <v>145</v>
      </c>
      <c r="K32" s="312" t="s">
        <v>145</v>
      </c>
      <c r="L32" s="300"/>
      <c r="M32" s="302" t="s">
        <v>145</v>
      </c>
    </row>
    <row r="33" spans="2:13" ht="14.25" thickBot="1">
      <c r="B33" s="286"/>
      <c r="C33" s="288"/>
      <c r="D33" s="288"/>
      <c r="E33" s="317"/>
      <c r="F33" s="318"/>
      <c r="G33" s="295"/>
      <c r="H33" s="321"/>
      <c r="I33" s="322"/>
      <c r="J33" s="311"/>
      <c r="K33" s="313"/>
      <c r="L33" s="301"/>
      <c r="M33" s="303"/>
    </row>
    <row r="34" spans="2:13" ht="13.5" customHeight="1">
      <c r="B34" s="285">
        <v>4</v>
      </c>
      <c r="C34" s="287">
        <v>0.5416666666666666</v>
      </c>
      <c r="D34" s="289" t="s">
        <v>143</v>
      </c>
      <c r="E34" s="315" t="s">
        <v>437</v>
      </c>
      <c r="F34" s="316"/>
      <c r="G34" s="294" t="s">
        <v>142</v>
      </c>
      <c r="H34" s="319" t="s">
        <v>438</v>
      </c>
      <c r="I34" s="320"/>
      <c r="J34" s="310" t="s">
        <v>150</v>
      </c>
      <c r="K34" s="312" t="s">
        <v>150</v>
      </c>
      <c r="L34" s="300"/>
      <c r="M34" s="302" t="s">
        <v>150</v>
      </c>
    </row>
    <row r="35" spans="2:13" ht="14.25" customHeight="1" thickBot="1">
      <c r="B35" s="286"/>
      <c r="C35" s="288"/>
      <c r="D35" s="288"/>
      <c r="E35" s="317"/>
      <c r="F35" s="318"/>
      <c r="G35" s="295"/>
      <c r="H35" s="321"/>
      <c r="I35" s="322"/>
      <c r="J35" s="311"/>
      <c r="K35" s="313"/>
      <c r="L35" s="301"/>
      <c r="M35" s="314"/>
    </row>
    <row r="36" spans="2:13" ht="13.5" customHeight="1">
      <c r="B36" s="285">
        <v>5</v>
      </c>
      <c r="C36" s="287">
        <f>C34+TIME(0,70,0)</f>
        <v>0.5902777777777778</v>
      </c>
      <c r="D36" s="289" t="s">
        <v>143</v>
      </c>
      <c r="E36" s="290" t="s">
        <v>439</v>
      </c>
      <c r="F36" s="291"/>
      <c r="G36" s="294" t="s">
        <v>142</v>
      </c>
      <c r="H36" s="296" t="s">
        <v>440</v>
      </c>
      <c r="I36" s="297"/>
      <c r="J36" s="310" t="s">
        <v>184</v>
      </c>
      <c r="K36" s="312" t="s">
        <v>184</v>
      </c>
      <c r="L36" s="300"/>
      <c r="M36" s="302" t="s">
        <v>184</v>
      </c>
    </row>
    <row r="37" spans="2:13" ht="14.25" customHeight="1" thickBot="1">
      <c r="B37" s="286"/>
      <c r="C37" s="288"/>
      <c r="D37" s="288"/>
      <c r="E37" s="292"/>
      <c r="F37" s="293"/>
      <c r="G37" s="295"/>
      <c r="H37" s="298"/>
      <c r="I37" s="299"/>
      <c r="J37" s="311"/>
      <c r="K37" s="313"/>
      <c r="L37" s="301"/>
      <c r="M37" s="303"/>
    </row>
    <row r="38" spans="2:13" ht="13.5" customHeight="1">
      <c r="B38" s="285">
        <v>6</v>
      </c>
      <c r="C38" s="287">
        <f>C36+TIME(0,70,0)</f>
        <v>0.638888888888889</v>
      </c>
      <c r="D38" s="289" t="s">
        <v>143</v>
      </c>
      <c r="E38" s="290" t="s">
        <v>441</v>
      </c>
      <c r="F38" s="291"/>
      <c r="G38" s="294" t="s">
        <v>142</v>
      </c>
      <c r="H38" s="296" t="s">
        <v>442</v>
      </c>
      <c r="I38" s="297"/>
      <c r="J38" s="310" t="s">
        <v>145</v>
      </c>
      <c r="K38" s="312" t="s">
        <v>145</v>
      </c>
      <c r="L38" s="300"/>
      <c r="M38" s="302" t="s">
        <v>145</v>
      </c>
    </row>
    <row r="39" spans="2:13" ht="14.25" customHeight="1" thickBot="1">
      <c r="B39" s="286"/>
      <c r="C39" s="288"/>
      <c r="D39" s="288"/>
      <c r="E39" s="292"/>
      <c r="F39" s="293"/>
      <c r="G39" s="295"/>
      <c r="H39" s="298"/>
      <c r="I39" s="299"/>
      <c r="J39" s="311"/>
      <c r="K39" s="313"/>
      <c r="L39" s="301"/>
      <c r="M39" s="314"/>
    </row>
    <row r="40" spans="2:13" ht="13.5">
      <c r="B40" s="61"/>
      <c r="C40" s="61" t="s">
        <v>144</v>
      </c>
      <c r="D40" s="61"/>
      <c r="E40" s="61"/>
      <c r="F40" s="61"/>
      <c r="G40" s="61"/>
      <c r="H40" s="61"/>
      <c r="I40" s="61"/>
      <c r="J40" s="61"/>
      <c r="K40" s="61"/>
      <c r="L40" s="61"/>
      <c r="M40" s="61"/>
    </row>
    <row r="41" spans="2:13" ht="13.5">
      <c r="B41" s="61"/>
      <c r="C41" s="61" t="s">
        <v>182</v>
      </c>
      <c r="D41" s="61"/>
      <c r="E41" s="61"/>
      <c r="F41" s="61"/>
      <c r="G41" s="61"/>
      <c r="H41" s="61"/>
      <c r="I41" s="61"/>
      <c r="J41" s="61"/>
      <c r="K41" s="61"/>
      <c r="L41" s="61"/>
      <c r="M41" s="61"/>
    </row>
    <row r="42" spans="2:13" ht="13.5">
      <c r="B42" s="61"/>
      <c r="C42" s="61" t="s">
        <v>219</v>
      </c>
      <c r="D42" s="61"/>
      <c r="E42" s="61"/>
      <c r="F42" s="61"/>
      <c r="G42" s="61"/>
      <c r="H42" s="61"/>
      <c r="I42" s="61"/>
      <c r="J42" s="61"/>
      <c r="K42" s="61"/>
      <c r="L42" s="61"/>
      <c r="M42" s="61"/>
    </row>
    <row r="44" spans="2:13" ht="14.25" thickBot="1">
      <c r="B44" s="304">
        <v>44686</v>
      </c>
      <c r="C44" s="305"/>
      <c r="D44" s="63">
        <f>B44</f>
        <v>44686</v>
      </c>
      <c r="E44" s="306" t="s">
        <v>199</v>
      </c>
      <c r="F44" s="305"/>
      <c r="G44" s="305"/>
      <c r="H44" s="64" t="s">
        <v>132</v>
      </c>
      <c r="I44" s="65" t="s">
        <v>205</v>
      </c>
      <c r="J44" s="66" t="s">
        <v>133</v>
      </c>
      <c r="K44" s="67" t="s">
        <v>222</v>
      </c>
      <c r="L44" s="68" t="s">
        <v>134</v>
      </c>
      <c r="M44" s="69"/>
    </row>
    <row r="45" spans="2:13" ht="14.25" thickBot="1">
      <c r="B45" s="70"/>
      <c r="C45" s="71" t="s">
        <v>135</v>
      </c>
      <c r="D45" s="71" t="s">
        <v>136</v>
      </c>
      <c r="E45" s="307" t="s">
        <v>137</v>
      </c>
      <c r="F45" s="308"/>
      <c r="G45" s="308"/>
      <c r="H45" s="308"/>
      <c r="I45" s="309"/>
      <c r="J45" s="307" t="s">
        <v>138</v>
      </c>
      <c r="K45" s="309"/>
      <c r="L45" s="72" t="s">
        <v>139</v>
      </c>
      <c r="M45" s="73" t="s">
        <v>140</v>
      </c>
    </row>
    <row r="46" spans="2:13" ht="13.5">
      <c r="B46" s="285">
        <v>1</v>
      </c>
      <c r="C46" s="287">
        <v>0.40625</v>
      </c>
      <c r="D46" s="289" t="s">
        <v>188</v>
      </c>
      <c r="E46" s="315" t="s">
        <v>413</v>
      </c>
      <c r="F46" s="316"/>
      <c r="G46" s="294" t="s">
        <v>142</v>
      </c>
      <c r="H46" s="319" t="s">
        <v>414</v>
      </c>
      <c r="I46" s="320"/>
      <c r="J46" s="310" t="s">
        <v>171</v>
      </c>
      <c r="K46" s="312" t="s">
        <v>171</v>
      </c>
      <c r="L46" s="300"/>
      <c r="M46" s="302" t="s">
        <v>171</v>
      </c>
    </row>
    <row r="47" spans="2:13" ht="14.25" thickBot="1">
      <c r="B47" s="286"/>
      <c r="C47" s="288"/>
      <c r="D47" s="288"/>
      <c r="E47" s="317"/>
      <c r="F47" s="318"/>
      <c r="G47" s="295"/>
      <c r="H47" s="321"/>
      <c r="I47" s="322"/>
      <c r="J47" s="311"/>
      <c r="K47" s="313"/>
      <c r="L47" s="301"/>
      <c r="M47" s="314"/>
    </row>
    <row r="48" spans="2:13" ht="13.5">
      <c r="B48" s="285">
        <v>2</v>
      </c>
      <c r="C48" s="287">
        <f>C46+TIME(0,70,0)</f>
        <v>0.4548611111111111</v>
      </c>
      <c r="D48" s="289" t="s">
        <v>188</v>
      </c>
      <c r="E48" s="315" t="s">
        <v>415</v>
      </c>
      <c r="F48" s="316"/>
      <c r="G48" s="294" t="s">
        <v>142</v>
      </c>
      <c r="H48" s="319" t="s">
        <v>416</v>
      </c>
      <c r="I48" s="320"/>
      <c r="J48" s="323" t="s">
        <v>230</v>
      </c>
      <c r="K48" s="312" t="s">
        <v>167</v>
      </c>
      <c r="L48" s="300"/>
      <c r="M48" s="302" t="s">
        <v>167</v>
      </c>
    </row>
    <row r="49" spans="2:13" ht="14.25" thickBot="1">
      <c r="B49" s="286"/>
      <c r="C49" s="288"/>
      <c r="D49" s="288"/>
      <c r="E49" s="317"/>
      <c r="F49" s="318"/>
      <c r="G49" s="295"/>
      <c r="H49" s="321"/>
      <c r="I49" s="322"/>
      <c r="J49" s="311"/>
      <c r="K49" s="313"/>
      <c r="L49" s="301"/>
      <c r="M49" s="303"/>
    </row>
    <row r="50" spans="2:13" ht="13.5" customHeight="1">
      <c r="B50" s="285">
        <v>3</v>
      </c>
      <c r="C50" s="287">
        <f>C48+TIME(0,70,0)</f>
        <v>0.5034722222222222</v>
      </c>
      <c r="D50" s="289" t="s">
        <v>188</v>
      </c>
      <c r="E50" s="290" t="s">
        <v>417</v>
      </c>
      <c r="F50" s="291"/>
      <c r="G50" s="294" t="s">
        <v>142</v>
      </c>
      <c r="H50" s="296" t="s">
        <v>418</v>
      </c>
      <c r="I50" s="297"/>
      <c r="J50" s="310" t="s">
        <v>186</v>
      </c>
      <c r="K50" s="312" t="s">
        <v>186</v>
      </c>
      <c r="L50" s="300"/>
      <c r="M50" s="302" t="s">
        <v>186</v>
      </c>
    </row>
    <row r="51" spans="2:13" ht="14.25" customHeight="1" thickBot="1">
      <c r="B51" s="286"/>
      <c r="C51" s="288"/>
      <c r="D51" s="288"/>
      <c r="E51" s="292"/>
      <c r="F51" s="293"/>
      <c r="G51" s="295"/>
      <c r="H51" s="298"/>
      <c r="I51" s="299"/>
      <c r="J51" s="311"/>
      <c r="K51" s="313"/>
      <c r="L51" s="301"/>
      <c r="M51" s="303"/>
    </row>
    <row r="52" ht="13.5">
      <c r="C52" s="61" t="s">
        <v>144</v>
      </c>
    </row>
    <row r="53" ht="13.5">
      <c r="C53" s="61" t="s">
        <v>182</v>
      </c>
    </row>
    <row r="54" ht="13.5">
      <c r="C54" s="61" t="s">
        <v>219</v>
      </c>
    </row>
  </sheetData>
  <sheetProtection/>
  <mergeCells count="162">
    <mergeCell ref="J10:J11"/>
    <mergeCell ref="K10:K11"/>
    <mergeCell ref="L12:L13"/>
    <mergeCell ref="M12:M13"/>
    <mergeCell ref="L10:L11"/>
    <mergeCell ref="M10:M11"/>
    <mergeCell ref="J12:J13"/>
    <mergeCell ref="K12:K13"/>
    <mergeCell ref="B8:C8"/>
    <mergeCell ref="E8:G8"/>
    <mergeCell ref="E9:I9"/>
    <mergeCell ref="J9:K9"/>
    <mergeCell ref="B10:B11"/>
    <mergeCell ref="C10:C11"/>
    <mergeCell ref="D10:D11"/>
    <mergeCell ref="E10:F11"/>
    <mergeCell ref="G10:G11"/>
    <mergeCell ref="H10:I11"/>
    <mergeCell ref="B12:B13"/>
    <mergeCell ref="C12:C13"/>
    <mergeCell ref="D12:D13"/>
    <mergeCell ref="E12:F13"/>
    <mergeCell ref="G12:G13"/>
    <mergeCell ref="H12:I13"/>
    <mergeCell ref="M16:M17"/>
    <mergeCell ref="B14:B15"/>
    <mergeCell ref="C14:C15"/>
    <mergeCell ref="D14:D15"/>
    <mergeCell ref="E14:F15"/>
    <mergeCell ref="G14:G15"/>
    <mergeCell ref="H14:I15"/>
    <mergeCell ref="J14:J15"/>
    <mergeCell ref="K14:K15"/>
    <mergeCell ref="L14:L15"/>
    <mergeCell ref="M14:M15"/>
    <mergeCell ref="B16:B17"/>
    <mergeCell ref="C16:C17"/>
    <mergeCell ref="D16:D17"/>
    <mergeCell ref="E16:F17"/>
    <mergeCell ref="G16:G17"/>
    <mergeCell ref="H16:I17"/>
    <mergeCell ref="J16:J17"/>
    <mergeCell ref="K16:K17"/>
    <mergeCell ref="L16:L17"/>
    <mergeCell ref="B18:B19"/>
    <mergeCell ref="C18:C19"/>
    <mergeCell ref="D18:D19"/>
    <mergeCell ref="E18:F19"/>
    <mergeCell ref="G18:G19"/>
    <mergeCell ref="H18:I19"/>
    <mergeCell ref="J18:J19"/>
    <mergeCell ref="K18:K19"/>
    <mergeCell ref="L18:L19"/>
    <mergeCell ref="M18:M19"/>
    <mergeCell ref="B20:B21"/>
    <mergeCell ref="C20:C21"/>
    <mergeCell ref="D20:D21"/>
    <mergeCell ref="E20:F21"/>
    <mergeCell ref="G20:G21"/>
    <mergeCell ref="H20:I21"/>
    <mergeCell ref="H28:I29"/>
    <mergeCell ref="J28:J29"/>
    <mergeCell ref="K28:K29"/>
    <mergeCell ref="M20:M21"/>
    <mergeCell ref="B26:C26"/>
    <mergeCell ref="E26:G26"/>
    <mergeCell ref="J20:J21"/>
    <mergeCell ref="K20:K21"/>
    <mergeCell ref="L20:L21"/>
    <mergeCell ref="K30:K31"/>
    <mergeCell ref="L30:L31"/>
    <mergeCell ref="M30:M31"/>
    <mergeCell ref="E27:I27"/>
    <mergeCell ref="J27:K27"/>
    <mergeCell ref="B28:B29"/>
    <mergeCell ref="C28:C29"/>
    <mergeCell ref="D28:D29"/>
    <mergeCell ref="E28:F29"/>
    <mergeCell ref="G28:G29"/>
    <mergeCell ref="L32:L33"/>
    <mergeCell ref="L28:L29"/>
    <mergeCell ref="M28:M29"/>
    <mergeCell ref="B30:B31"/>
    <mergeCell ref="C30:C31"/>
    <mergeCell ref="D30:D31"/>
    <mergeCell ref="E30:F31"/>
    <mergeCell ref="G30:G31"/>
    <mergeCell ref="H30:I31"/>
    <mergeCell ref="J30:J31"/>
    <mergeCell ref="L34:L35"/>
    <mergeCell ref="M34:M35"/>
    <mergeCell ref="B32:B33"/>
    <mergeCell ref="C32:C33"/>
    <mergeCell ref="D32:D33"/>
    <mergeCell ref="E32:F33"/>
    <mergeCell ref="G32:G33"/>
    <mergeCell ref="H32:I33"/>
    <mergeCell ref="J32:J33"/>
    <mergeCell ref="K32:K33"/>
    <mergeCell ref="L38:L39"/>
    <mergeCell ref="M32:M33"/>
    <mergeCell ref="B34:B35"/>
    <mergeCell ref="C34:C35"/>
    <mergeCell ref="D34:D35"/>
    <mergeCell ref="E34:F35"/>
    <mergeCell ref="G34:G35"/>
    <mergeCell ref="H34:I35"/>
    <mergeCell ref="J34:J35"/>
    <mergeCell ref="K34:K35"/>
    <mergeCell ref="K38:K39"/>
    <mergeCell ref="B36:B37"/>
    <mergeCell ref="C36:C37"/>
    <mergeCell ref="D36:D37"/>
    <mergeCell ref="E36:F37"/>
    <mergeCell ref="G36:G37"/>
    <mergeCell ref="H36:I37"/>
    <mergeCell ref="J36:J37"/>
    <mergeCell ref="K36:K37"/>
    <mergeCell ref="M38:M39"/>
    <mergeCell ref="L36:L37"/>
    <mergeCell ref="M36:M37"/>
    <mergeCell ref="B38:B39"/>
    <mergeCell ref="C38:C39"/>
    <mergeCell ref="D38:D39"/>
    <mergeCell ref="E38:F39"/>
    <mergeCell ref="G38:G39"/>
    <mergeCell ref="H38:I39"/>
    <mergeCell ref="J38:J39"/>
    <mergeCell ref="B44:C44"/>
    <mergeCell ref="E44:G44"/>
    <mergeCell ref="E45:I45"/>
    <mergeCell ref="J45:K45"/>
    <mergeCell ref="B46:B47"/>
    <mergeCell ref="C46:C47"/>
    <mergeCell ref="D46:D47"/>
    <mergeCell ref="E46:F47"/>
    <mergeCell ref="G46:G47"/>
    <mergeCell ref="H46:I47"/>
    <mergeCell ref="B50:B51"/>
    <mergeCell ref="C50:C51"/>
    <mergeCell ref="D50:D51"/>
    <mergeCell ref="E50:F51"/>
    <mergeCell ref="G50:G51"/>
    <mergeCell ref="H50:I51"/>
    <mergeCell ref="J50:J51"/>
    <mergeCell ref="K50:K51"/>
    <mergeCell ref="L50:L51"/>
    <mergeCell ref="M50:M51"/>
    <mergeCell ref="J48:J49"/>
    <mergeCell ref="K48:K49"/>
    <mergeCell ref="L48:L49"/>
    <mergeCell ref="M48:M49"/>
    <mergeCell ref="L46:L47"/>
    <mergeCell ref="M46:M47"/>
    <mergeCell ref="B48:B49"/>
    <mergeCell ref="C48:C49"/>
    <mergeCell ref="D48:D49"/>
    <mergeCell ref="E48:F49"/>
    <mergeCell ref="G48:G49"/>
    <mergeCell ref="H48:I49"/>
    <mergeCell ref="J46:J47"/>
    <mergeCell ref="K46:K47"/>
  </mergeCells>
  <printOptions/>
  <pageMargins left="0.7" right="0.7" top="0.75" bottom="0.75" header="0.3" footer="0.3"/>
  <pageSetup orientation="portrait" paperSize="9" r:id="rId1"/>
</worksheet>
</file>

<file path=xl/worksheets/sheet6.xml><?xml version="1.0" encoding="utf-8"?>
<worksheet xmlns="http://schemas.openxmlformats.org/spreadsheetml/2006/main" xmlns:r="http://schemas.openxmlformats.org/officeDocument/2006/relationships">
  <dimension ref="A1:M18"/>
  <sheetViews>
    <sheetView zoomScalePageLayoutView="0" workbookViewId="0" topLeftCell="A1">
      <selection activeCell="H12" sqref="H12:I13"/>
    </sheetView>
  </sheetViews>
  <sheetFormatPr defaultColWidth="9.00390625" defaultRowHeight="13.5"/>
  <cols>
    <col min="1" max="1" width="2.50390625" style="0" customWidth="1"/>
  </cols>
  <sheetData>
    <row r="1" spans="1:13" s="62" customFormat="1" ht="14.25" customHeight="1">
      <c r="A1" s="61"/>
      <c r="B1" s="61" t="s">
        <v>127</v>
      </c>
      <c r="C1" s="61"/>
      <c r="D1" s="61"/>
      <c r="E1" s="61"/>
      <c r="F1" s="61"/>
      <c r="G1" s="61"/>
      <c r="H1" s="61"/>
      <c r="I1" s="61"/>
      <c r="J1" s="61"/>
      <c r="K1" s="61"/>
      <c r="L1" s="61"/>
      <c r="M1" s="61"/>
    </row>
    <row r="2" spans="1:13" s="62" customFormat="1" ht="14.25" customHeight="1">
      <c r="A2" s="61"/>
      <c r="B2" s="61"/>
      <c r="C2" s="61" t="s">
        <v>128</v>
      </c>
      <c r="D2" s="61"/>
      <c r="E2" s="61"/>
      <c r="F2" s="61"/>
      <c r="G2" s="61"/>
      <c r="H2" s="61"/>
      <c r="I2" s="61"/>
      <c r="J2" s="61"/>
      <c r="K2" s="61"/>
      <c r="L2" s="61"/>
      <c r="M2" s="61"/>
    </row>
    <row r="3" spans="1:13" s="62" customFormat="1" ht="14.25" customHeight="1">
      <c r="A3" s="61"/>
      <c r="B3" s="61"/>
      <c r="C3" s="61" t="s">
        <v>129</v>
      </c>
      <c r="D3" s="61"/>
      <c r="E3" s="61"/>
      <c r="F3" s="61"/>
      <c r="G3" s="61"/>
      <c r="H3" s="61"/>
      <c r="I3" s="61"/>
      <c r="J3" s="61"/>
      <c r="K3" s="61"/>
      <c r="L3" s="61"/>
      <c r="M3" s="61"/>
    </row>
    <row r="4" spans="1:13" s="62" customFormat="1" ht="14.25" customHeight="1">
      <c r="A4" s="61"/>
      <c r="B4" s="61"/>
      <c r="C4" s="61" t="s">
        <v>130</v>
      </c>
      <c r="D4" s="61"/>
      <c r="E4" s="61"/>
      <c r="F4" s="61"/>
      <c r="G4" s="61"/>
      <c r="H4" s="61"/>
      <c r="I4" s="61"/>
      <c r="J4" s="61"/>
      <c r="K4" s="61"/>
      <c r="L4" s="61"/>
      <c r="M4" s="61"/>
    </row>
    <row r="5" spans="1:13" s="62" customFormat="1" ht="14.25" customHeight="1">
      <c r="A5" s="61"/>
      <c r="B5" s="61"/>
      <c r="C5" s="61" t="s">
        <v>131</v>
      </c>
      <c r="D5" s="61"/>
      <c r="E5" s="61"/>
      <c r="F5" s="61"/>
      <c r="G5" s="61"/>
      <c r="H5" s="61"/>
      <c r="I5" s="61"/>
      <c r="J5" s="61"/>
      <c r="K5" s="61"/>
      <c r="L5" s="61"/>
      <c r="M5" s="61"/>
    </row>
    <row r="6" spans="1:13" s="62" customFormat="1" ht="14.25" customHeight="1">
      <c r="A6" s="61"/>
      <c r="B6" s="61"/>
      <c r="C6" s="61"/>
      <c r="D6" s="61"/>
      <c r="E6" s="61"/>
      <c r="F6" s="61"/>
      <c r="G6" s="61"/>
      <c r="H6" s="61"/>
      <c r="I6" s="61"/>
      <c r="J6" s="61"/>
      <c r="K6" s="61"/>
      <c r="L6" s="61"/>
      <c r="M6" s="61"/>
    </row>
    <row r="7" spans="1:13" s="62" customFormat="1" ht="14.25" customHeight="1">
      <c r="A7" s="61"/>
      <c r="B7" s="61"/>
      <c r="C7" s="61"/>
      <c r="D7" s="61"/>
      <c r="E7" s="61"/>
      <c r="F7" s="61"/>
      <c r="G7" s="61"/>
      <c r="H7" s="61"/>
      <c r="I7" s="61"/>
      <c r="J7" s="61"/>
      <c r="K7" s="61"/>
      <c r="L7" s="61"/>
      <c r="M7" s="61"/>
    </row>
    <row r="8" spans="1:13" s="62" customFormat="1" ht="14.25" customHeight="1" thickBot="1">
      <c r="A8" s="61"/>
      <c r="B8" s="304">
        <v>44688</v>
      </c>
      <c r="C8" s="305"/>
      <c r="D8" s="63">
        <f>B8</f>
        <v>44688</v>
      </c>
      <c r="E8" s="306" t="s">
        <v>233</v>
      </c>
      <c r="F8" s="305"/>
      <c r="G8" s="305"/>
      <c r="H8" s="64" t="s">
        <v>132</v>
      </c>
      <c r="I8" s="65" t="s">
        <v>223</v>
      </c>
      <c r="J8" s="66" t="s">
        <v>133</v>
      </c>
      <c r="K8" s="67" t="s">
        <v>223</v>
      </c>
      <c r="L8" s="68" t="s">
        <v>134</v>
      </c>
      <c r="M8" s="69"/>
    </row>
    <row r="9" spans="1:13" s="62" customFormat="1" ht="14.25" customHeight="1" thickBot="1">
      <c r="A9" s="61"/>
      <c r="B9" s="70"/>
      <c r="C9" s="71" t="s">
        <v>135</v>
      </c>
      <c r="D9" s="71" t="s">
        <v>136</v>
      </c>
      <c r="E9" s="307" t="s">
        <v>137</v>
      </c>
      <c r="F9" s="308"/>
      <c r="G9" s="308"/>
      <c r="H9" s="308"/>
      <c r="I9" s="309"/>
      <c r="J9" s="307" t="s">
        <v>138</v>
      </c>
      <c r="K9" s="309"/>
      <c r="L9" s="72" t="s">
        <v>139</v>
      </c>
      <c r="M9" s="73" t="s">
        <v>140</v>
      </c>
    </row>
    <row r="10" spans="1:13" s="62" customFormat="1" ht="14.25" customHeight="1">
      <c r="A10" s="61"/>
      <c r="B10" s="285">
        <v>1</v>
      </c>
      <c r="C10" s="287">
        <v>0.53125</v>
      </c>
      <c r="D10" s="289" t="s">
        <v>143</v>
      </c>
      <c r="E10" s="290" t="s">
        <v>446</v>
      </c>
      <c r="F10" s="291"/>
      <c r="G10" s="294" t="s">
        <v>142</v>
      </c>
      <c r="H10" s="296" t="s">
        <v>447</v>
      </c>
      <c r="I10" s="330"/>
      <c r="J10" s="310" t="s">
        <v>171</v>
      </c>
      <c r="K10" s="312" t="s">
        <v>171</v>
      </c>
      <c r="L10" s="300"/>
      <c r="M10" s="302" t="s">
        <v>171</v>
      </c>
    </row>
    <row r="11" spans="1:13" s="62" customFormat="1" ht="14.25" customHeight="1" thickBot="1">
      <c r="A11" s="61"/>
      <c r="B11" s="286"/>
      <c r="C11" s="288"/>
      <c r="D11" s="288"/>
      <c r="E11" s="292"/>
      <c r="F11" s="293"/>
      <c r="G11" s="295"/>
      <c r="H11" s="331"/>
      <c r="I11" s="332"/>
      <c r="J11" s="311"/>
      <c r="K11" s="313"/>
      <c r="L11" s="301"/>
      <c r="M11" s="303"/>
    </row>
    <row r="12" spans="1:13" s="62" customFormat="1" ht="14.25" customHeight="1">
      <c r="A12" s="61"/>
      <c r="B12" s="285">
        <v>2</v>
      </c>
      <c r="C12" s="287">
        <f>C10+TIME(0,70,0)</f>
        <v>0.5798611111111112</v>
      </c>
      <c r="D12" s="289" t="s">
        <v>141</v>
      </c>
      <c r="E12" s="315" t="s">
        <v>448</v>
      </c>
      <c r="F12" s="316"/>
      <c r="G12" s="294" t="s">
        <v>142</v>
      </c>
      <c r="H12" s="319" t="s">
        <v>449</v>
      </c>
      <c r="I12" s="320"/>
      <c r="J12" s="310" t="s">
        <v>158</v>
      </c>
      <c r="K12" s="312" t="s">
        <v>170</v>
      </c>
      <c r="L12" s="300"/>
      <c r="M12" s="302" t="s">
        <v>158</v>
      </c>
    </row>
    <row r="13" spans="1:13" s="62" customFormat="1" ht="14.25" customHeight="1" thickBot="1">
      <c r="A13" s="61"/>
      <c r="B13" s="286"/>
      <c r="C13" s="288"/>
      <c r="D13" s="288"/>
      <c r="E13" s="317"/>
      <c r="F13" s="318"/>
      <c r="G13" s="295"/>
      <c r="H13" s="321"/>
      <c r="I13" s="322"/>
      <c r="J13" s="311"/>
      <c r="K13" s="313"/>
      <c r="L13" s="301"/>
      <c r="M13" s="303"/>
    </row>
    <row r="14" spans="1:13" s="62" customFormat="1" ht="14.25" customHeight="1">
      <c r="A14" s="61"/>
      <c r="B14" s="285">
        <v>3</v>
      </c>
      <c r="C14" s="287">
        <f>C12+TIME(0,70,0)</f>
        <v>0.6284722222222223</v>
      </c>
      <c r="D14" s="289" t="s">
        <v>188</v>
      </c>
      <c r="E14" s="290" t="s">
        <v>450</v>
      </c>
      <c r="F14" s="291"/>
      <c r="G14" s="294" t="s">
        <v>142</v>
      </c>
      <c r="H14" s="296" t="s">
        <v>451</v>
      </c>
      <c r="I14" s="330"/>
      <c r="J14" s="310" t="s">
        <v>166</v>
      </c>
      <c r="K14" s="312" t="s">
        <v>166</v>
      </c>
      <c r="L14" s="300"/>
      <c r="M14" s="302" t="s">
        <v>166</v>
      </c>
    </row>
    <row r="15" spans="1:13" s="62" customFormat="1" ht="14.25" customHeight="1" thickBot="1">
      <c r="A15" s="61"/>
      <c r="B15" s="286"/>
      <c r="C15" s="288"/>
      <c r="D15" s="288"/>
      <c r="E15" s="292"/>
      <c r="F15" s="293"/>
      <c r="G15" s="295"/>
      <c r="H15" s="331"/>
      <c r="I15" s="332"/>
      <c r="J15" s="311"/>
      <c r="K15" s="313"/>
      <c r="L15" s="301"/>
      <c r="M15" s="303"/>
    </row>
    <row r="16" spans="1:13" s="62" customFormat="1" ht="14.25" customHeight="1">
      <c r="A16" s="61"/>
      <c r="B16" s="61"/>
      <c r="C16" s="61" t="s">
        <v>234</v>
      </c>
      <c r="D16" s="61"/>
      <c r="E16" s="61"/>
      <c r="F16" s="61"/>
      <c r="G16" s="61"/>
      <c r="H16" s="61"/>
      <c r="I16" s="61"/>
      <c r="J16" s="61"/>
      <c r="K16" s="61"/>
      <c r="L16" s="61"/>
      <c r="M16" s="61"/>
    </row>
    <row r="17" spans="1:13" s="62" customFormat="1" ht="13.5" customHeight="1">
      <c r="A17" s="61"/>
      <c r="B17" s="61"/>
      <c r="C17" s="61" t="s">
        <v>182</v>
      </c>
      <c r="D17" s="61"/>
      <c r="E17" s="61"/>
      <c r="F17" s="61"/>
      <c r="G17" s="61"/>
      <c r="H17" s="61"/>
      <c r="I17" s="61"/>
      <c r="J17" s="61"/>
      <c r="K17" s="61"/>
      <c r="L17" s="61"/>
      <c r="M17" s="61"/>
    </row>
    <row r="18" spans="1:13" s="62" customFormat="1" ht="13.5" customHeight="1">
      <c r="A18" s="61"/>
      <c r="B18" s="61"/>
      <c r="C18" s="61" t="s">
        <v>235</v>
      </c>
      <c r="D18" s="61"/>
      <c r="E18" s="61"/>
      <c r="F18" s="61"/>
      <c r="G18" s="61"/>
      <c r="H18" s="61"/>
      <c r="I18" s="61"/>
      <c r="J18" s="61"/>
      <c r="K18" s="61"/>
      <c r="L18" s="61"/>
      <c r="M18" s="61"/>
    </row>
    <row r="19" s="62" customFormat="1" ht="15" customHeight="1"/>
  </sheetData>
  <sheetProtection/>
  <mergeCells count="34">
    <mergeCell ref="B8:C8"/>
    <mergeCell ref="E8:G8"/>
    <mergeCell ref="E9:I9"/>
    <mergeCell ref="J9:K9"/>
    <mergeCell ref="B10:B11"/>
    <mergeCell ref="C10:C11"/>
    <mergeCell ref="D10:D11"/>
    <mergeCell ref="E10:F11"/>
    <mergeCell ref="G10:G11"/>
    <mergeCell ref="H10:I11"/>
    <mergeCell ref="K12:K13"/>
    <mergeCell ref="L12:L13"/>
    <mergeCell ref="M12:M13"/>
    <mergeCell ref="B12:B13"/>
    <mergeCell ref="C12:C13"/>
    <mergeCell ref="D12:D13"/>
    <mergeCell ref="E12:F13"/>
    <mergeCell ref="G12:G13"/>
    <mergeCell ref="J10:J11"/>
    <mergeCell ref="K10:K11"/>
    <mergeCell ref="L10:L11"/>
    <mergeCell ref="M10:M11"/>
    <mergeCell ref="H12:I13"/>
    <mergeCell ref="J14:J15"/>
    <mergeCell ref="K14:K15"/>
    <mergeCell ref="L14:L15"/>
    <mergeCell ref="M14:M15"/>
    <mergeCell ref="J12:J13"/>
    <mergeCell ref="B14:B15"/>
    <mergeCell ref="C14:C15"/>
    <mergeCell ref="D14:D15"/>
    <mergeCell ref="E14:F15"/>
    <mergeCell ref="G14:G15"/>
    <mergeCell ref="H14:I1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M54"/>
  <sheetViews>
    <sheetView zoomScale="90" zoomScaleNormal="90" zoomScalePageLayoutView="0" workbookViewId="0" topLeftCell="A1">
      <selection activeCell="A1" sqref="A1"/>
    </sheetView>
  </sheetViews>
  <sheetFormatPr defaultColWidth="9.00390625" defaultRowHeight="13.5"/>
  <cols>
    <col min="1" max="1" width="2.50390625" style="0" customWidth="1"/>
  </cols>
  <sheetData>
    <row r="1" spans="1:13" s="62" customFormat="1" ht="14.25" customHeight="1">
      <c r="A1" s="61"/>
      <c r="B1" s="61" t="s">
        <v>127</v>
      </c>
      <c r="C1" s="61"/>
      <c r="D1" s="61"/>
      <c r="E1" s="61"/>
      <c r="F1" s="61"/>
      <c r="G1" s="61"/>
      <c r="H1" s="61"/>
      <c r="I1" s="61"/>
      <c r="J1" s="61"/>
      <c r="K1" s="61"/>
      <c r="L1" s="61"/>
      <c r="M1" s="61"/>
    </row>
    <row r="2" spans="1:13" s="62" customFormat="1" ht="14.25" customHeight="1">
      <c r="A2" s="61"/>
      <c r="B2" s="61"/>
      <c r="C2" s="61" t="s">
        <v>128</v>
      </c>
      <c r="D2" s="61"/>
      <c r="E2" s="61"/>
      <c r="F2" s="61"/>
      <c r="G2" s="61"/>
      <c r="H2" s="61"/>
      <c r="I2" s="61"/>
      <c r="J2" s="61"/>
      <c r="K2" s="61"/>
      <c r="L2" s="61"/>
      <c r="M2" s="61"/>
    </row>
    <row r="3" spans="1:13" s="62" customFormat="1" ht="14.25" customHeight="1">
      <c r="A3" s="61"/>
      <c r="B3" s="61"/>
      <c r="C3" s="61" t="s">
        <v>129</v>
      </c>
      <c r="D3" s="61"/>
      <c r="E3" s="61"/>
      <c r="F3" s="61"/>
      <c r="G3" s="61"/>
      <c r="H3" s="61"/>
      <c r="I3" s="61"/>
      <c r="J3" s="61"/>
      <c r="K3" s="61"/>
      <c r="L3" s="61"/>
      <c r="M3" s="61"/>
    </row>
    <row r="4" spans="1:13" s="62" customFormat="1" ht="14.25" customHeight="1">
      <c r="A4" s="61"/>
      <c r="B4" s="61"/>
      <c r="C4" s="61" t="s">
        <v>130</v>
      </c>
      <c r="D4" s="61"/>
      <c r="E4" s="61"/>
      <c r="F4" s="61"/>
      <c r="G4" s="61"/>
      <c r="H4" s="61"/>
      <c r="I4" s="61"/>
      <c r="J4" s="61"/>
      <c r="K4" s="61"/>
      <c r="L4" s="61"/>
      <c r="M4" s="61"/>
    </row>
    <row r="5" spans="1:13" s="62" customFormat="1" ht="14.25" customHeight="1">
      <c r="A5" s="61"/>
      <c r="B5" s="61"/>
      <c r="C5" s="61" t="s">
        <v>131</v>
      </c>
      <c r="D5" s="61"/>
      <c r="E5" s="61"/>
      <c r="F5" s="61"/>
      <c r="G5" s="61"/>
      <c r="H5" s="61"/>
      <c r="I5" s="61"/>
      <c r="J5" s="61"/>
      <c r="K5" s="61"/>
      <c r="L5" s="61"/>
      <c r="M5" s="61"/>
    </row>
    <row r="6" spans="1:13" s="62" customFormat="1" ht="14.25" customHeight="1">
      <c r="A6" s="61"/>
      <c r="B6" s="61"/>
      <c r="C6" s="61"/>
      <c r="D6" s="61"/>
      <c r="E6" s="61"/>
      <c r="F6" s="61"/>
      <c r="G6" s="61"/>
      <c r="H6" s="61"/>
      <c r="I6" s="61"/>
      <c r="J6" s="61"/>
      <c r="K6" s="61"/>
      <c r="L6" s="61"/>
      <c r="M6" s="61"/>
    </row>
    <row r="7" spans="1:13" s="62" customFormat="1" ht="14.25" customHeight="1">
      <c r="A7" s="61"/>
      <c r="B7" s="61"/>
      <c r="C7" s="61"/>
      <c r="D7" s="61"/>
      <c r="E7" s="61"/>
      <c r="F7" s="61"/>
      <c r="G7" s="61"/>
      <c r="H7" s="61"/>
      <c r="I7" s="61"/>
      <c r="J7" s="61"/>
      <c r="K7" s="61"/>
      <c r="L7" s="61"/>
      <c r="M7" s="61"/>
    </row>
    <row r="8" spans="1:13" s="62" customFormat="1" ht="14.25" customHeight="1" thickBot="1">
      <c r="A8" s="61"/>
      <c r="B8" s="304">
        <v>44689</v>
      </c>
      <c r="C8" s="305"/>
      <c r="D8" s="63">
        <f>B8</f>
        <v>44689</v>
      </c>
      <c r="E8" s="306" t="s">
        <v>236</v>
      </c>
      <c r="F8" s="305"/>
      <c r="G8" s="305"/>
      <c r="H8" s="64" t="s">
        <v>132</v>
      </c>
      <c r="I8" s="65" t="s">
        <v>204</v>
      </c>
      <c r="J8" s="66" t="s">
        <v>133</v>
      </c>
      <c r="K8" s="67" t="s">
        <v>217</v>
      </c>
      <c r="L8" s="68" t="s">
        <v>134</v>
      </c>
      <c r="M8" s="69"/>
    </row>
    <row r="9" spans="1:13" s="62" customFormat="1" ht="14.25" customHeight="1" thickBot="1">
      <c r="A9" s="61"/>
      <c r="B9" s="70"/>
      <c r="C9" s="71" t="s">
        <v>135</v>
      </c>
      <c r="D9" s="71" t="s">
        <v>136</v>
      </c>
      <c r="E9" s="307" t="s">
        <v>137</v>
      </c>
      <c r="F9" s="308"/>
      <c r="G9" s="308"/>
      <c r="H9" s="308"/>
      <c r="I9" s="309"/>
      <c r="J9" s="307" t="s">
        <v>138</v>
      </c>
      <c r="K9" s="309"/>
      <c r="L9" s="72" t="s">
        <v>139</v>
      </c>
      <c r="M9" s="73" t="s">
        <v>140</v>
      </c>
    </row>
    <row r="10" spans="1:13" s="62" customFormat="1" ht="14.25" customHeight="1">
      <c r="A10" s="61"/>
      <c r="B10" s="285">
        <v>1</v>
      </c>
      <c r="C10" s="287">
        <v>0.3958333333333333</v>
      </c>
      <c r="D10" s="289" t="s">
        <v>141</v>
      </c>
      <c r="E10" s="315" t="s">
        <v>174</v>
      </c>
      <c r="F10" s="316"/>
      <c r="G10" s="294" t="s">
        <v>142</v>
      </c>
      <c r="H10" s="296" t="s">
        <v>156</v>
      </c>
      <c r="I10" s="330"/>
      <c r="J10" s="310" t="s">
        <v>148</v>
      </c>
      <c r="K10" s="312" t="s">
        <v>146</v>
      </c>
      <c r="L10" s="300"/>
      <c r="M10" s="302" t="s">
        <v>159</v>
      </c>
    </row>
    <row r="11" spans="1:13" s="62" customFormat="1" ht="14.25" customHeight="1" thickBot="1">
      <c r="A11" s="61"/>
      <c r="B11" s="286"/>
      <c r="C11" s="288"/>
      <c r="D11" s="288"/>
      <c r="E11" s="317"/>
      <c r="F11" s="318"/>
      <c r="G11" s="295"/>
      <c r="H11" s="331"/>
      <c r="I11" s="332"/>
      <c r="J11" s="311"/>
      <c r="K11" s="313"/>
      <c r="L11" s="301"/>
      <c r="M11" s="303"/>
    </row>
    <row r="12" spans="1:13" s="62" customFormat="1" ht="14.25" customHeight="1">
      <c r="A12" s="61"/>
      <c r="B12" s="285">
        <v>2</v>
      </c>
      <c r="C12" s="287">
        <f>C10+TIME(0,70,0)</f>
        <v>0.4444444444444444</v>
      </c>
      <c r="D12" s="289" t="s">
        <v>143</v>
      </c>
      <c r="E12" s="315" t="s">
        <v>146</v>
      </c>
      <c r="F12" s="316"/>
      <c r="G12" s="294" t="s">
        <v>142</v>
      </c>
      <c r="H12" s="296" t="s">
        <v>156</v>
      </c>
      <c r="I12" s="330"/>
      <c r="J12" s="310" t="s">
        <v>174</v>
      </c>
      <c r="K12" s="312" t="s">
        <v>159</v>
      </c>
      <c r="L12" s="300"/>
      <c r="M12" s="302" t="s">
        <v>148</v>
      </c>
    </row>
    <row r="13" spans="1:13" s="62" customFormat="1" ht="14.25" customHeight="1" thickBot="1">
      <c r="A13" s="61"/>
      <c r="B13" s="286"/>
      <c r="C13" s="288"/>
      <c r="D13" s="288"/>
      <c r="E13" s="317"/>
      <c r="F13" s="318"/>
      <c r="G13" s="295"/>
      <c r="H13" s="331"/>
      <c r="I13" s="332"/>
      <c r="J13" s="311"/>
      <c r="K13" s="313"/>
      <c r="L13" s="301"/>
      <c r="M13" s="314"/>
    </row>
    <row r="14" spans="1:13" s="62" customFormat="1" ht="14.25" customHeight="1">
      <c r="A14" s="61"/>
      <c r="B14" s="285">
        <v>3</v>
      </c>
      <c r="C14" s="287">
        <f>C12+TIME(0,70,0)</f>
        <v>0.4930555555555555</v>
      </c>
      <c r="D14" s="289" t="s">
        <v>141</v>
      </c>
      <c r="E14" s="315" t="s">
        <v>237</v>
      </c>
      <c r="F14" s="316"/>
      <c r="G14" s="294" t="s">
        <v>142</v>
      </c>
      <c r="H14" s="296" t="s">
        <v>174</v>
      </c>
      <c r="I14" s="330"/>
      <c r="J14" s="310" t="s">
        <v>156</v>
      </c>
      <c r="K14" s="312" t="s">
        <v>156</v>
      </c>
      <c r="L14" s="300"/>
      <c r="M14" s="302" t="s">
        <v>156</v>
      </c>
    </row>
    <row r="15" spans="1:13" s="62" customFormat="1" ht="14.25" customHeight="1" thickBot="1">
      <c r="A15" s="61"/>
      <c r="B15" s="286"/>
      <c r="C15" s="288"/>
      <c r="D15" s="288"/>
      <c r="E15" s="317"/>
      <c r="F15" s="318"/>
      <c r="G15" s="295"/>
      <c r="H15" s="331"/>
      <c r="I15" s="332"/>
      <c r="J15" s="311"/>
      <c r="K15" s="313"/>
      <c r="L15" s="301"/>
      <c r="M15" s="303"/>
    </row>
    <row r="16" spans="1:13" s="62" customFormat="1" ht="14.25" customHeight="1">
      <c r="A16" s="61"/>
      <c r="B16" s="285">
        <v>4</v>
      </c>
      <c r="C16" s="287">
        <f>C14+TIME(0,70,0)</f>
        <v>0.5416666666666666</v>
      </c>
      <c r="D16" s="289" t="s">
        <v>143</v>
      </c>
      <c r="E16" s="315" t="s">
        <v>148</v>
      </c>
      <c r="F16" s="316"/>
      <c r="G16" s="294" t="s">
        <v>142</v>
      </c>
      <c r="H16" s="296" t="s">
        <v>156</v>
      </c>
      <c r="I16" s="330"/>
      <c r="J16" s="310" t="s">
        <v>159</v>
      </c>
      <c r="K16" s="312" t="s">
        <v>146</v>
      </c>
      <c r="L16" s="300"/>
      <c r="M16" s="302" t="s">
        <v>174</v>
      </c>
    </row>
    <row r="17" spans="1:13" s="62" customFormat="1" ht="14.25" customHeight="1" thickBot="1">
      <c r="A17" s="61"/>
      <c r="B17" s="286"/>
      <c r="C17" s="288"/>
      <c r="D17" s="288"/>
      <c r="E17" s="317"/>
      <c r="F17" s="318"/>
      <c r="G17" s="295"/>
      <c r="H17" s="331"/>
      <c r="I17" s="332"/>
      <c r="J17" s="311"/>
      <c r="K17" s="313"/>
      <c r="L17" s="301"/>
      <c r="M17" s="303"/>
    </row>
    <row r="18" spans="1:13" s="62" customFormat="1" ht="14.25" customHeight="1">
      <c r="A18" s="61"/>
      <c r="B18" s="285">
        <v>5</v>
      </c>
      <c r="C18" s="287">
        <f>C16+TIME(0,70,0)</f>
        <v>0.5902777777777778</v>
      </c>
      <c r="D18" s="289" t="s">
        <v>141</v>
      </c>
      <c r="E18" s="315" t="s">
        <v>146</v>
      </c>
      <c r="F18" s="316"/>
      <c r="G18" s="294" t="s">
        <v>142</v>
      </c>
      <c r="H18" s="296" t="s">
        <v>156</v>
      </c>
      <c r="I18" s="330"/>
      <c r="J18" s="310" t="s">
        <v>148</v>
      </c>
      <c r="K18" s="312" t="s">
        <v>174</v>
      </c>
      <c r="L18" s="300"/>
      <c r="M18" s="302" t="s">
        <v>156</v>
      </c>
    </row>
    <row r="19" spans="1:13" s="62" customFormat="1" ht="14.25" customHeight="1" thickBot="1">
      <c r="A19" s="61"/>
      <c r="B19" s="286"/>
      <c r="C19" s="288"/>
      <c r="D19" s="288"/>
      <c r="E19" s="317"/>
      <c r="F19" s="318"/>
      <c r="G19" s="295"/>
      <c r="H19" s="331"/>
      <c r="I19" s="332"/>
      <c r="J19" s="311"/>
      <c r="K19" s="313"/>
      <c r="L19" s="301"/>
      <c r="M19" s="303"/>
    </row>
    <row r="20" spans="1:13" s="62" customFormat="1" ht="14.25" customHeight="1">
      <c r="A20" s="61"/>
      <c r="B20" s="61"/>
      <c r="C20" s="61" t="s">
        <v>144</v>
      </c>
      <c r="D20" s="61"/>
      <c r="E20" s="61"/>
      <c r="F20" s="61"/>
      <c r="G20" s="61"/>
      <c r="H20" s="61"/>
      <c r="I20" s="61"/>
      <c r="J20" s="61"/>
      <c r="K20" s="61"/>
      <c r="L20" s="61"/>
      <c r="M20" s="61"/>
    </row>
    <row r="21" spans="1:13" s="62" customFormat="1" ht="13.5" customHeight="1">
      <c r="A21" s="61"/>
      <c r="B21" s="61"/>
      <c r="C21" s="61" t="s">
        <v>182</v>
      </c>
      <c r="D21" s="61"/>
      <c r="E21" s="61"/>
      <c r="F21" s="61"/>
      <c r="G21" s="61"/>
      <c r="H21" s="61"/>
      <c r="I21" s="61"/>
      <c r="J21" s="61"/>
      <c r="K21" s="61"/>
      <c r="L21" s="61"/>
      <c r="M21" s="61"/>
    </row>
    <row r="22" spans="1:13" s="62" customFormat="1" ht="13.5" customHeight="1">
      <c r="A22" s="61"/>
      <c r="B22" s="61"/>
      <c r="C22" s="61" t="s">
        <v>219</v>
      </c>
      <c r="D22" s="61"/>
      <c r="E22" s="61"/>
      <c r="F22" s="61"/>
      <c r="G22" s="61"/>
      <c r="H22" s="61"/>
      <c r="I22" s="61"/>
      <c r="J22" s="61"/>
      <c r="K22" s="61"/>
      <c r="L22" s="61"/>
      <c r="M22" s="61"/>
    </row>
    <row r="23" s="62" customFormat="1" ht="15" customHeight="1"/>
    <row r="24" spans="1:13" s="62" customFormat="1" ht="14.25" customHeight="1" thickBot="1">
      <c r="A24" s="61"/>
      <c r="B24" s="304">
        <v>44689</v>
      </c>
      <c r="C24" s="305"/>
      <c r="D24" s="63">
        <f>B24</f>
        <v>44689</v>
      </c>
      <c r="E24" s="306" t="s">
        <v>181</v>
      </c>
      <c r="F24" s="305"/>
      <c r="G24" s="305"/>
      <c r="H24" s="64" t="s">
        <v>132</v>
      </c>
      <c r="I24" s="65" t="s">
        <v>218</v>
      </c>
      <c r="J24" s="66" t="s">
        <v>133</v>
      </c>
      <c r="K24" s="67" t="s">
        <v>443</v>
      </c>
      <c r="L24" s="68" t="s">
        <v>134</v>
      </c>
      <c r="M24" s="69"/>
    </row>
    <row r="25" spans="1:13" s="62" customFormat="1" ht="14.25" customHeight="1" thickBot="1">
      <c r="A25" s="61"/>
      <c r="B25" s="70"/>
      <c r="C25" s="71" t="s">
        <v>135</v>
      </c>
      <c r="D25" s="71" t="s">
        <v>136</v>
      </c>
      <c r="E25" s="307" t="s">
        <v>137</v>
      </c>
      <c r="F25" s="308"/>
      <c r="G25" s="308"/>
      <c r="H25" s="308"/>
      <c r="I25" s="309"/>
      <c r="J25" s="307" t="s">
        <v>138</v>
      </c>
      <c r="K25" s="309"/>
      <c r="L25" s="72" t="s">
        <v>139</v>
      </c>
      <c r="M25" s="73" t="s">
        <v>140</v>
      </c>
    </row>
    <row r="26" spans="1:13" s="62" customFormat="1" ht="14.25" customHeight="1">
      <c r="A26" s="61"/>
      <c r="B26" s="285">
        <v>1</v>
      </c>
      <c r="C26" s="287">
        <v>0.40625</v>
      </c>
      <c r="D26" s="289" t="s">
        <v>141</v>
      </c>
      <c r="E26" s="290" t="s">
        <v>460</v>
      </c>
      <c r="F26" s="291"/>
      <c r="G26" s="294" t="s">
        <v>142</v>
      </c>
      <c r="H26" s="296" t="s">
        <v>461</v>
      </c>
      <c r="I26" s="330"/>
      <c r="J26" s="310" t="s">
        <v>145</v>
      </c>
      <c r="K26" s="312" t="s">
        <v>151</v>
      </c>
      <c r="L26" s="300"/>
      <c r="M26" s="302" t="s">
        <v>151</v>
      </c>
    </row>
    <row r="27" spans="1:13" s="62" customFormat="1" ht="14.25" customHeight="1" thickBot="1">
      <c r="A27" s="61"/>
      <c r="B27" s="286"/>
      <c r="C27" s="288"/>
      <c r="D27" s="288"/>
      <c r="E27" s="292"/>
      <c r="F27" s="293"/>
      <c r="G27" s="295"/>
      <c r="H27" s="331"/>
      <c r="I27" s="332"/>
      <c r="J27" s="311"/>
      <c r="K27" s="313"/>
      <c r="L27" s="301"/>
      <c r="M27" s="303"/>
    </row>
    <row r="28" spans="1:13" s="62" customFormat="1" ht="14.25" customHeight="1">
      <c r="A28" s="61"/>
      <c r="B28" s="285">
        <v>2</v>
      </c>
      <c r="C28" s="287">
        <f>C26+TIME(0,70,0)</f>
        <v>0.4548611111111111</v>
      </c>
      <c r="D28" s="289" t="s">
        <v>141</v>
      </c>
      <c r="E28" s="290" t="s">
        <v>462</v>
      </c>
      <c r="F28" s="291"/>
      <c r="G28" s="294" t="s">
        <v>142</v>
      </c>
      <c r="H28" s="296" t="s">
        <v>463</v>
      </c>
      <c r="I28" s="330"/>
      <c r="J28" s="310" t="s">
        <v>158</v>
      </c>
      <c r="K28" s="312" t="s">
        <v>151</v>
      </c>
      <c r="L28" s="300"/>
      <c r="M28" s="302" t="s">
        <v>149</v>
      </c>
    </row>
    <row r="29" spans="1:13" s="62" customFormat="1" ht="14.25" customHeight="1" thickBot="1">
      <c r="A29" s="61"/>
      <c r="B29" s="286"/>
      <c r="C29" s="288"/>
      <c r="D29" s="288"/>
      <c r="E29" s="292"/>
      <c r="F29" s="293"/>
      <c r="G29" s="295"/>
      <c r="H29" s="331"/>
      <c r="I29" s="332"/>
      <c r="J29" s="311"/>
      <c r="K29" s="313"/>
      <c r="L29" s="301"/>
      <c r="M29" s="303"/>
    </row>
    <row r="30" spans="1:13" s="62" customFormat="1" ht="14.25" customHeight="1">
      <c r="A30" s="61"/>
      <c r="B30" s="285">
        <v>3</v>
      </c>
      <c r="C30" s="287">
        <f>C28+TIME(0,70,0)</f>
        <v>0.5034722222222222</v>
      </c>
      <c r="D30" s="289" t="s">
        <v>141</v>
      </c>
      <c r="E30" s="290" t="s">
        <v>406</v>
      </c>
      <c r="F30" s="291"/>
      <c r="G30" s="294" t="s">
        <v>142</v>
      </c>
      <c r="H30" s="296" t="s">
        <v>464</v>
      </c>
      <c r="I30" s="330"/>
      <c r="J30" s="310" t="s">
        <v>145</v>
      </c>
      <c r="K30" s="312" t="s">
        <v>157</v>
      </c>
      <c r="L30" s="300"/>
      <c r="M30" s="302" t="s">
        <v>157</v>
      </c>
    </row>
    <row r="31" spans="1:13" s="62" customFormat="1" ht="14.25" customHeight="1" thickBot="1">
      <c r="A31" s="61"/>
      <c r="B31" s="286"/>
      <c r="C31" s="288"/>
      <c r="D31" s="288"/>
      <c r="E31" s="292"/>
      <c r="F31" s="293"/>
      <c r="G31" s="295"/>
      <c r="H31" s="331"/>
      <c r="I31" s="332"/>
      <c r="J31" s="311"/>
      <c r="K31" s="313"/>
      <c r="L31" s="301"/>
      <c r="M31" s="303"/>
    </row>
    <row r="32" spans="1:13" s="62" customFormat="1" ht="14.25" customHeight="1">
      <c r="A32" s="61"/>
      <c r="B32" s="285">
        <v>4</v>
      </c>
      <c r="C32" s="287">
        <v>0.5729166666666666</v>
      </c>
      <c r="D32" s="289" t="s">
        <v>143</v>
      </c>
      <c r="E32" s="315" t="s">
        <v>409</v>
      </c>
      <c r="F32" s="316"/>
      <c r="G32" s="294" t="s">
        <v>142</v>
      </c>
      <c r="H32" s="319" t="s">
        <v>465</v>
      </c>
      <c r="I32" s="320"/>
      <c r="J32" s="310" t="s">
        <v>158</v>
      </c>
      <c r="K32" s="312" t="s">
        <v>157</v>
      </c>
      <c r="L32" s="300"/>
      <c r="M32" s="302" t="s">
        <v>158</v>
      </c>
    </row>
    <row r="33" spans="1:13" s="62" customFormat="1" ht="14.25" customHeight="1" thickBot="1">
      <c r="A33" s="61"/>
      <c r="B33" s="286"/>
      <c r="C33" s="288"/>
      <c r="D33" s="288"/>
      <c r="E33" s="317"/>
      <c r="F33" s="318"/>
      <c r="G33" s="295"/>
      <c r="H33" s="321"/>
      <c r="I33" s="322"/>
      <c r="J33" s="311"/>
      <c r="K33" s="313"/>
      <c r="L33" s="301"/>
      <c r="M33" s="314"/>
    </row>
    <row r="34" spans="1:13" s="62" customFormat="1" ht="14.25" customHeight="1">
      <c r="A34" s="61"/>
      <c r="B34" s="285">
        <v>5</v>
      </c>
      <c r="C34" s="287">
        <f>C32+TIME(0,70,0)</f>
        <v>0.6215277777777778</v>
      </c>
      <c r="D34" s="289" t="s">
        <v>143</v>
      </c>
      <c r="E34" s="290" t="s">
        <v>466</v>
      </c>
      <c r="F34" s="291"/>
      <c r="G34" s="294" t="s">
        <v>142</v>
      </c>
      <c r="H34" s="296" t="s">
        <v>467</v>
      </c>
      <c r="I34" s="330"/>
      <c r="J34" s="310" t="s">
        <v>151</v>
      </c>
      <c r="K34" s="312" t="s">
        <v>150</v>
      </c>
      <c r="L34" s="300"/>
      <c r="M34" s="302" t="s">
        <v>151</v>
      </c>
    </row>
    <row r="35" spans="1:13" s="62" customFormat="1" ht="14.25" customHeight="1" thickBot="1">
      <c r="A35" s="61"/>
      <c r="B35" s="286"/>
      <c r="C35" s="288"/>
      <c r="D35" s="288"/>
      <c r="E35" s="292"/>
      <c r="F35" s="293"/>
      <c r="G35" s="295"/>
      <c r="H35" s="331"/>
      <c r="I35" s="332"/>
      <c r="J35" s="311"/>
      <c r="K35" s="313"/>
      <c r="L35" s="301"/>
      <c r="M35" s="303"/>
    </row>
    <row r="36" spans="1:13" s="62" customFormat="1" ht="14.25" customHeight="1">
      <c r="A36" s="61"/>
      <c r="B36" s="285">
        <v>6</v>
      </c>
      <c r="C36" s="287">
        <f>C34+TIME(0,70,0)</f>
        <v>0.670138888888889</v>
      </c>
      <c r="D36" s="289" t="s">
        <v>143</v>
      </c>
      <c r="E36" s="290" t="s">
        <v>468</v>
      </c>
      <c r="F36" s="291"/>
      <c r="G36" s="294" t="s">
        <v>142</v>
      </c>
      <c r="H36" s="296" t="s">
        <v>469</v>
      </c>
      <c r="I36" s="330"/>
      <c r="J36" s="310" t="s">
        <v>145</v>
      </c>
      <c r="K36" s="312" t="s">
        <v>152</v>
      </c>
      <c r="L36" s="300"/>
      <c r="M36" s="302" t="s">
        <v>145</v>
      </c>
    </row>
    <row r="37" spans="1:13" s="62" customFormat="1" ht="14.25" customHeight="1" thickBot="1">
      <c r="A37" s="61"/>
      <c r="B37" s="286"/>
      <c r="C37" s="288"/>
      <c r="D37" s="288"/>
      <c r="E37" s="292"/>
      <c r="F37" s="293"/>
      <c r="G37" s="295"/>
      <c r="H37" s="331"/>
      <c r="I37" s="332"/>
      <c r="J37" s="311"/>
      <c r="K37" s="313"/>
      <c r="L37" s="301"/>
      <c r="M37" s="303"/>
    </row>
    <row r="38" spans="1:13" s="62" customFormat="1" ht="14.25" customHeight="1">
      <c r="A38" s="61"/>
      <c r="B38" s="61"/>
      <c r="C38" s="61" t="s">
        <v>144</v>
      </c>
      <c r="D38" s="61"/>
      <c r="E38" s="61"/>
      <c r="F38" s="61"/>
      <c r="G38" s="61"/>
      <c r="H38" s="61"/>
      <c r="I38" s="61"/>
      <c r="J38" s="61"/>
      <c r="K38" s="61"/>
      <c r="L38" s="61"/>
      <c r="M38" s="61"/>
    </row>
    <row r="39" spans="1:13" s="62" customFormat="1" ht="13.5" customHeight="1">
      <c r="A39" s="61"/>
      <c r="B39" s="61"/>
      <c r="C39" s="61" t="s">
        <v>182</v>
      </c>
      <c r="D39" s="61"/>
      <c r="E39" s="61"/>
      <c r="F39" s="61"/>
      <c r="G39" s="61"/>
      <c r="H39" s="61"/>
      <c r="I39" s="61"/>
      <c r="J39" s="61"/>
      <c r="K39" s="61"/>
      <c r="L39" s="61"/>
      <c r="M39" s="61"/>
    </row>
    <row r="40" spans="1:13" s="62" customFormat="1" ht="13.5" customHeight="1">
      <c r="A40" s="61"/>
      <c r="B40" s="61"/>
      <c r="C40" s="61" t="s">
        <v>219</v>
      </c>
      <c r="D40" s="61"/>
      <c r="E40" s="61"/>
      <c r="F40" s="61"/>
      <c r="G40" s="61"/>
      <c r="H40" s="61"/>
      <c r="I40" s="61"/>
      <c r="J40" s="61"/>
      <c r="K40" s="61"/>
      <c r="L40" s="61"/>
      <c r="M40" s="61"/>
    </row>
    <row r="42" spans="1:13" s="62" customFormat="1" ht="14.25" customHeight="1" thickBot="1">
      <c r="A42" s="61"/>
      <c r="B42" s="304">
        <v>44689</v>
      </c>
      <c r="C42" s="305"/>
      <c r="D42" s="63">
        <f>B42</f>
        <v>44689</v>
      </c>
      <c r="E42" s="306" t="s">
        <v>189</v>
      </c>
      <c r="F42" s="305"/>
      <c r="G42" s="305"/>
      <c r="H42" s="64" t="s">
        <v>132</v>
      </c>
      <c r="I42" s="65" t="s">
        <v>195</v>
      </c>
      <c r="J42" s="66" t="s">
        <v>133</v>
      </c>
      <c r="K42" s="67" t="s">
        <v>195</v>
      </c>
      <c r="L42" s="68" t="s">
        <v>134</v>
      </c>
      <c r="M42" s="69"/>
    </row>
    <row r="43" spans="1:13" s="62" customFormat="1" ht="14.25" customHeight="1" thickBot="1">
      <c r="A43" s="61"/>
      <c r="B43" s="70"/>
      <c r="C43" s="71" t="s">
        <v>135</v>
      </c>
      <c r="D43" s="71" t="s">
        <v>136</v>
      </c>
      <c r="E43" s="307" t="s">
        <v>137</v>
      </c>
      <c r="F43" s="308"/>
      <c r="G43" s="308"/>
      <c r="H43" s="308"/>
      <c r="I43" s="309"/>
      <c r="J43" s="307" t="s">
        <v>138</v>
      </c>
      <c r="K43" s="309"/>
      <c r="L43" s="72" t="s">
        <v>139</v>
      </c>
      <c r="M43" s="73" t="s">
        <v>140</v>
      </c>
    </row>
    <row r="44" spans="1:13" s="62" customFormat="1" ht="14.25" customHeight="1">
      <c r="A44" s="61"/>
      <c r="B44" s="285">
        <v>1</v>
      </c>
      <c r="C44" s="287">
        <v>0.3958333333333333</v>
      </c>
      <c r="D44" s="289" t="s">
        <v>141</v>
      </c>
      <c r="E44" s="290" t="s">
        <v>452</v>
      </c>
      <c r="F44" s="291"/>
      <c r="G44" s="294" t="s">
        <v>142</v>
      </c>
      <c r="H44" s="296" t="s">
        <v>453</v>
      </c>
      <c r="I44" s="330"/>
      <c r="J44" s="310" t="s">
        <v>149</v>
      </c>
      <c r="K44" s="312" t="s">
        <v>176</v>
      </c>
      <c r="L44" s="300"/>
      <c r="M44" s="302" t="s">
        <v>173</v>
      </c>
    </row>
    <row r="45" spans="1:13" s="62" customFormat="1" ht="14.25" customHeight="1" thickBot="1">
      <c r="A45" s="61"/>
      <c r="B45" s="286"/>
      <c r="C45" s="288"/>
      <c r="D45" s="288"/>
      <c r="E45" s="292"/>
      <c r="F45" s="293"/>
      <c r="G45" s="295"/>
      <c r="H45" s="331"/>
      <c r="I45" s="332"/>
      <c r="J45" s="311"/>
      <c r="K45" s="313"/>
      <c r="L45" s="301"/>
      <c r="M45" s="303"/>
    </row>
    <row r="46" spans="1:13" s="62" customFormat="1" ht="14.25" customHeight="1">
      <c r="A46" s="61"/>
      <c r="B46" s="285">
        <v>2</v>
      </c>
      <c r="C46" s="287">
        <f>C44+TIME(0,70,0)</f>
        <v>0.4444444444444444</v>
      </c>
      <c r="D46" s="289" t="s">
        <v>141</v>
      </c>
      <c r="E46" s="290" t="s">
        <v>454</v>
      </c>
      <c r="F46" s="291"/>
      <c r="G46" s="294" t="s">
        <v>142</v>
      </c>
      <c r="H46" s="296" t="s">
        <v>455</v>
      </c>
      <c r="I46" s="330"/>
      <c r="J46" s="310" t="s">
        <v>155</v>
      </c>
      <c r="K46" s="312" t="s">
        <v>164</v>
      </c>
      <c r="L46" s="300"/>
      <c r="M46" s="302" t="s">
        <v>155</v>
      </c>
    </row>
    <row r="47" spans="1:13" s="62" customFormat="1" ht="14.25" customHeight="1" thickBot="1">
      <c r="A47" s="61"/>
      <c r="B47" s="286"/>
      <c r="C47" s="288"/>
      <c r="D47" s="288"/>
      <c r="E47" s="292"/>
      <c r="F47" s="293"/>
      <c r="G47" s="295"/>
      <c r="H47" s="331"/>
      <c r="I47" s="332"/>
      <c r="J47" s="311"/>
      <c r="K47" s="313"/>
      <c r="L47" s="301"/>
      <c r="M47" s="303"/>
    </row>
    <row r="48" spans="1:13" s="62" customFormat="1" ht="14.25" customHeight="1">
      <c r="A48" s="61"/>
      <c r="B48" s="285">
        <v>3</v>
      </c>
      <c r="C48" s="287">
        <f>C46+TIME(0,70,0)</f>
        <v>0.4930555555555555</v>
      </c>
      <c r="D48" s="289" t="s">
        <v>188</v>
      </c>
      <c r="E48" s="290" t="s">
        <v>456</v>
      </c>
      <c r="F48" s="291"/>
      <c r="G48" s="294" t="s">
        <v>142</v>
      </c>
      <c r="H48" s="296" t="s">
        <v>457</v>
      </c>
      <c r="I48" s="330"/>
      <c r="J48" s="310" t="s">
        <v>238</v>
      </c>
      <c r="K48" s="312" t="s">
        <v>155</v>
      </c>
      <c r="L48" s="300"/>
      <c r="M48" s="302" t="s">
        <v>176</v>
      </c>
    </row>
    <row r="49" spans="1:13" s="62" customFormat="1" ht="14.25" customHeight="1" thickBot="1">
      <c r="A49" s="61"/>
      <c r="B49" s="286"/>
      <c r="C49" s="288"/>
      <c r="D49" s="288"/>
      <c r="E49" s="292"/>
      <c r="F49" s="293"/>
      <c r="G49" s="295"/>
      <c r="H49" s="331"/>
      <c r="I49" s="332"/>
      <c r="J49" s="311"/>
      <c r="K49" s="313"/>
      <c r="L49" s="301"/>
      <c r="M49" s="303"/>
    </row>
    <row r="50" spans="1:13" s="62" customFormat="1" ht="14.25" customHeight="1">
      <c r="A50" s="61"/>
      <c r="B50" s="285">
        <v>4</v>
      </c>
      <c r="C50" s="287">
        <f>C48+TIME(0,70,0)</f>
        <v>0.5416666666666666</v>
      </c>
      <c r="D50" s="289" t="s">
        <v>143</v>
      </c>
      <c r="E50" s="290" t="s">
        <v>458</v>
      </c>
      <c r="F50" s="291"/>
      <c r="G50" s="294" t="s">
        <v>142</v>
      </c>
      <c r="H50" s="296" t="s">
        <v>459</v>
      </c>
      <c r="I50" s="330"/>
      <c r="J50" s="310" t="s">
        <v>164</v>
      </c>
      <c r="K50" s="312" t="s">
        <v>173</v>
      </c>
      <c r="L50" s="300"/>
      <c r="M50" s="302" t="s">
        <v>164</v>
      </c>
    </row>
    <row r="51" spans="1:13" s="62" customFormat="1" ht="14.25" customHeight="1" thickBot="1">
      <c r="A51" s="61"/>
      <c r="B51" s="286"/>
      <c r="C51" s="288"/>
      <c r="D51" s="288"/>
      <c r="E51" s="292"/>
      <c r="F51" s="293"/>
      <c r="G51" s="295"/>
      <c r="H51" s="331"/>
      <c r="I51" s="332"/>
      <c r="J51" s="311"/>
      <c r="K51" s="313"/>
      <c r="L51" s="301"/>
      <c r="M51" s="314"/>
    </row>
    <row r="52" spans="1:13" s="62" customFormat="1" ht="14.25" customHeight="1">
      <c r="A52" s="61"/>
      <c r="B52" s="61"/>
      <c r="C52" s="61" t="s">
        <v>144</v>
      </c>
      <c r="D52" s="61"/>
      <c r="E52" s="61"/>
      <c r="F52" s="61"/>
      <c r="G52" s="61"/>
      <c r="H52" s="61"/>
      <c r="I52" s="61"/>
      <c r="J52" s="61"/>
      <c r="K52" s="61"/>
      <c r="L52" s="61"/>
      <c r="M52" s="61"/>
    </row>
    <row r="53" spans="1:13" s="62" customFormat="1" ht="13.5" customHeight="1">
      <c r="A53" s="61"/>
      <c r="B53" s="61"/>
      <c r="C53" s="61" t="s">
        <v>182</v>
      </c>
      <c r="D53" s="61"/>
      <c r="E53" s="61"/>
      <c r="F53" s="61"/>
      <c r="G53" s="61"/>
      <c r="H53" s="61"/>
      <c r="I53" s="61"/>
      <c r="J53" s="61"/>
      <c r="K53" s="61"/>
      <c r="L53" s="61"/>
      <c r="M53" s="61"/>
    </row>
    <row r="54" spans="1:13" s="62" customFormat="1" ht="13.5" customHeight="1">
      <c r="A54" s="61"/>
      <c r="B54" s="61"/>
      <c r="C54" s="61" t="s">
        <v>219</v>
      </c>
      <c r="D54" s="61"/>
      <c r="E54" s="61"/>
      <c r="F54" s="61"/>
      <c r="G54" s="61"/>
      <c r="H54" s="61"/>
      <c r="I54" s="61"/>
      <c r="J54" s="61"/>
      <c r="K54" s="61"/>
      <c r="L54" s="61"/>
      <c r="M54" s="61"/>
    </row>
  </sheetData>
  <sheetProtection/>
  <mergeCells count="162">
    <mergeCell ref="D10:D11"/>
    <mergeCell ref="E10:F11"/>
    <mergeCell ref="G10:G11"/>
    <mergeCell ref="H10:I11"/>
    <mergeCell ref="J10:J11"/>
    <mergeCell ref="K10:K11"/>
    <mergeCell ref="J12:J13"/>
    <mergeCell ref="K12:K13"/>
    <mergeCell ref="L12:L13"/>
    <mergeCell ref="M12:M13"/>
    <mergeCell ref="B8:C8"/>
    <mergeCell ref="E8:G8"/>
    <mergeCell ref="E9:I9"/>
    <mergeCell ref="J9:K9"/>
    <mergeCell ref="B10:B11"/>
    <mergeCell ref="C10:C11"/>
    <mergeCell ref="K14:K15"/>
    <mergeCell ref="L14:L15"/>
    <mergeCell ref="L10:L11"/>
    <mergeCell ref="M10:M11"/>
    <mergeCell ref="B12:B13"/>
    <mergeCell ref="C12:C13"/>
    <mergeCell ref="D12:D13"/>
    <mergeCell ref="E12:F13"/>
    <mergeCell ref="G12:G13"/>
    <mergeCell ref="H12:I13"/>
    <mergeCell ref="K18:K19"/>
    <mergeCell ref="L18:L19"/>
    <mergeCell ref="M18:M19"/>
    <mergeCell ref="B14:B15"/>
    <mergeCell ref="C14:C15"/>
    <mergeCell ref="D14:D15"/>
    <mergeCell ref="E14:F15"/>
    <mergeCell ref="G14:G15"/>
    <mergeCell ref="H14:I15"/>
    <mergeCell ref="J14:J15"/>
    <mergeCell ref="G18:G19"/>
    <mergeCell ref="H18:I19"/>
    <mergeCell ref="M14:M15"/>
    <mergeCell ref="B16:B17"/>
    <mergeCell ref="C16:C17"/>
    <mergeCell ref="D16:D17"/>
    <mergeCell ref="E16:F17"/>
    <mergeCell ref="G16:G17"/>
    <mergeCell ref="H16:I17"/>
    <mergeCell ref="J18:J19"/>
    <mergeCell ref="B24:C24"/>
    <mergeCell ref="E24:G24"/>
    <mergeCell ref="J16:J17"/>
    <mergeCell ref="K16:K17"/>
    <mergeCell ref="L16:L17"/>
    <mergeCell ref="M16:M17"/>
    <mergeCell ref="B18:B19"/>
    <mergeCell ref="C18:C19"/>
    <mergeCell ref="D18:D19"/>
    <mergeCell ref="E18:F19"/>
    <mergeCell ref="B26:B27"/>
    <mergeCell ref="C26:C27"/>
    <mergeCell ref="D26:D27"/>
    <mergeCell ref="E26:F27"/>
    <mergeCell ref="G26:G27"/>
    <mergeCell ref="H26:I27"/>
    <mergeCell ref="J28:J29"/>
    <mergeCell ref="K28:K29"/>
    <mergeCell ref="L28:L29"/>
    <mergeCell ref="M28:M29"/>
    <mergeCell ref="E25:I25"/>
    <mergeCell ref="J25:K25"/>
    <mergeCell ref="J26:J27"/>
    <mergeCell ref="K26:K27"/>
    <mergeCell ref="K30:K31"/>
    <mergeCell ref="L30:L31"/>
    <mergeCell ref="L26:L27"/>
    <mergeCell ref="M26:M27"/>
    <mergeCell ref="B28:B29"/>
    <mergeCell ref="C28:C29"/>
    <mergeCell ref="D28:D29"/>
    <mergeCell ref="E28:F29"/>
    <mergeCell ref="G28:G29"/>
    <mergeCell ref="H28:I29"/>
    <mergeCell ref="K32:K33"/>
    <mergeCell ref="L32:L33"/>
    <mergeCell ref="M32:M33"/>
    <mergeCell ref="B30:B31"/>
    <mergeCell ref="C30:C31"/>
    <mergeCell ref="D30:D31"/>
    <mergeCell ref="E30:F31"/>
    <mergeCell ref="G30:G31"/>
    <mergeCell ref="H30:I31"/>
    <mergeCell ref="J30:J31"/>
    <mergeCell ref="K34:K35"/>
    <mergeCell ref="L36:L37"/>
    <mergeCell ref="M30:M31"/>
    <mergeCell ref="B32:B33"/>
    <mergeCell ref="C32:C33"/>
    <mergeCell ref="D32:D33"/>
    <mergeCell ref="E32:F33"/>
    <mergeCell ref="G32:G33"/>
    <mergeCell ref="H32:I33"/>
    <mergeCell ref="J32:J33"/>
    <mergeCell ref="C34:C35"/>
    <mergeCell ref="D34:D35"/>
    <mergeCell ref="E34:F35"/>
    <mergeCell ref="G34:G35"/>
    <mergeCell ref="H34:I35"/>
    <mergeCell ref="J34:J35"/>
    <mergeCell ref="L34:L35"/>
    <mergeCell ref="M34:M35"/>
    <mergeCell ref="B36:B37"/>
    <mergeCell ref="C36:C37"/>
    <mergeCell ref="D36:D37"/>
    <mergeCell ref="E36:F37"/>
    <mergeCell ref="G36:G37"/>
    <mergeCell ref="H36:I37"/>
    <mergeCell ref="J36:J37"/>
    <mergeCell ref="B34:B35"/>
    <mergeCell ref="M36:M37"/>
    <mergeCell ref="B42:C42"/>
    <mergeCell ref="E42:G42"/>
    <mergeCell ref="E43:I43"/>
    <mergeCell ref="J43:K43"/>
    <mergeCell ref="E44:F45"/>
    <mergeCell ref="G44:G45"/>
    <mergeCell ref="H44:I45"/>
    <mergeCell ref="K36:K37"/>
    <mergeCell ref="C44:C45"/>
    <mergeCell ref="M44:M45"/>
    <mergeCell ref="B46:B47"/>
    <mergeCell ref="C46:C47"/>
    <mergeCell ref="D46:D47"/>
    <mergeCell ref="E46:F47"/>
    <mergeCell ref="G46:G47"/>
    <mergeCell ref="H46:I47"/>
    <mergeCell ref="B44:B45"/>
    <mergeCell ref="M46:M47"/>
    <mergeCell ref="J46:J47"/>
    <mergeCell ref="D44:D45"/>
    <mergeCell ref="J50:J51"/>
    <mergeCell ref="K50:K51"/>
    <mergeCell ref="L50:L51"/>
    <mergeCell ref="J44:J45"/>
    <mergeCell ref="K44:K45"/>
    <mergeCell ref="L44:L45"/>
    <mergeCell ref="H50:I51"/>
    <mergeCell ref="K46:K47"/>
    <mergeCell ref="L46:L47"/>
    <mergeCell ref="B48:B49"/>
    <mergeCell ref="C48:C49"/>
    <mergeCell ref="D48:D49"/>
    <mergeCell ref="E48:F49"/>
    <mergeCell ref="G48:G49"/>
    <mergeCell ref="H48:I49"/>
    <mergeCell ref="M50:M51"/>
    <mergeCell ref="J48:J49"/>
    <mergeCell ref="K48:K49"/>
    <mergeCell ref="L48:L49"/>
    <mergeCell ref="M48:M49"/>
    <mergeCell ref="B50:B51"/>
    <mergeCell ref="C50:C51"/>
    <mergeCell ref="D50:D51"/>
    <mergeCell ref="E50:F51"/>
    <mergeCell ref="G50:G51"/>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sheetPr>
    <pageSetUpPr fitToPage="1"/>
  </sheetPr>
  <dimension ref="A1:M32"/>
  <sheetViews>
    <sheetView zoomScale="90" zoomScaleNormal="90" zoomScalePageLayoutView="0" workbookViewId="0" topLeftCell="A2">
      <selection activeCell="E28" sqref="E28:F29"/>
    </sheetView>
  </sheetViews>
  <sheetFormatPr defaultColWidth="9.00390625" defaultRowHeight="13.5"/>
  <cols>
    <col min="1" max="1" width="2.50390625" style="0" customWidth="1"/>
  </cols>
  <sheetData>
    <row r="1" spans="1:13" s="62" customFormat="1" ht="14.25" customHeight="1">
      <c r="A1" s="61"/>
      <c r="B1" s="61" t="s">
        <v>127</v>
      </c>
      <c r="C1" s="61"/>
      <c r="D1" s="61"/>
      <c r="E1" s="61"/>
      <c r="F1" s="61"/>
      <c r="G1" s="61"/>
      <c r="H1" s="61"/>
      <c r="I1" s="61"/>
      <c r="J1" s="61"/>
      <c r="K1" s="61"/>
      <c r="L1" s="61"/>
      <c r="M1" s="61"/>
    </row>
    <row r="2" spans="1:13" s="62" customFormat="1" ht="14.25" customHeight="1">
      <c r="A2" s="61"/>
      <c r="B2" s="61"/>
      <c r="C2" s="61" t="s">
        <v>128</v>
      </c>
      <c r="D2" s="61"/>
      <c r="E2" s="61"/>
      <c r="F2" s="61"/>
      <c r="G2" s="61"/>
      <c r="H2" s="61"/>
      <c r="I2" s="61"/>
      <c r="J2" s="61"/>
      <c r="K2" s="61"/>
      <c r="L2" s="61"/>
      <c r="M2" s="61"/>
    </row>
    <row r="3" spans="1:13" s="62" customFormat="1" ht="14.25" customHeight="1">
      <c r="A3" s="61"/>
      <c r="B3" s="61"/>
      <c r="C3" s="61" t="s">
        <v>129</v>
      </c>
      <c r="D3" s="61"/>
      <c r="E3" s="61"/>
      <c r="F3" s="61"/>
      <c r="G3" s="61"/>
      <c r="H3" s="61"/>
      <c r="I3" s="61"/>
      <c r="J3" s="61"/>
      <c r="K3" s="61"/>
      <c r="L3" s="61"/>
      <c r="M3" s="61"/>
    </row>
    <row r="4" spans="1:13" s="62" customFormat="1" ht="14.25" customHeight="1">
      <c r="A4" s="61"/>
      <c r="B4" s="61"/>
      <c r="C4" s="61" t="s">
        <v>130</v>
      </c>
      <c r="D4" s="61"/>
      <c r="E4" s="61"/>
      <c r="F4" s="61"/>
      <c r="G4" s="61"/>
      <c r="H4" s="61"/>
      <c r="I4" s="61"/>
      <c r="J4" s="61"/>
      <c r="K4" s="61"/>
      <c r="L4" s="61"/>
      <c r="M4" s="61"/>
    </row>
    <row r="5" spans="1:13" s="62" customFormat="1" ht="14.25" customHeight="1">
      <c r="A5" s="61"/>
      <c r="B5" s="61"/>
      <c r="C5" s="61" t="s">
        <v>131</v>
      </c>
      <c r="D5" s="61"/>
      <c r="E5" s="61"/>
      <c r="F5" s="61"/>
      <c r="G5" s="61"/>
      <c r="H5" s="61"/>
      <c r="I5" s="61"/>
      <c r="J5" s="61"/>
      <c r="K5" s="61"/>
      <c r="L5" s="61"/>
      <c r="M5" s="61"/>
    </row>
    <row r="6" spans="1:13" s="62" customFormat="1" ht="14.25" customHeight="1">
      <c r="A6" s="61"/>
      <c r="B6" s="61"/>
      <c r="C6" s="61"/>
      <c r="D6" s="61"/>
      <c r="E6" s="61"/>
      <c r="F6" s="61"/>
      <c r="G6" s="61"/>
      <c r="H6" s="61"/>
      <c r="I6" s="61"/>
      <c r="J6" s="61"/>
      <c r="K6" s="61"/>
      <c r="L6" s="61"/>
      <c r="M6" s="61"/>
    </row>
    <row r="7" spans="1:13" s="62" customFormat="1" ht="14.25" customHeight="1">
      <c r="A7" s="61"/>
      <c r="B7" s="61"/>
      <c r="C7" s="61"/>
      <c r="D7" s="61"/>
      <c r="E7" s="61"/>
      <c r="F7" s="61"/>
      <c r="G7" s="61"/>
      <c r="H7" s="61"/>
      <c r="I7" s="61"/>
      <c r="J7" s="61"/>
      <c r="K7" s="61"/>
      <c r="L7" s="61"/>
      <c r="M7" s="61"/>
    </row>
    <row r="8" spans="1:13" s="62" customFormat="1" ht="14.25" customHeight="1" thickBot="1">
      <c r="A8" s="61"/>
      <c r="B8" s="304">
        <v>44695</v>
      </c>
      <c r="C8" s="305"/>
      <c r="D8" s="63">
        <f>B8</f>
        <v>44695</v>
      </c>
      <c r="E8" s="306" t="s">
        <v>330</v>
      </c>
      <c r="F8" s="305"/>
      <c r="G8" s="305"/>
      <c r="H8" s="64" t="s">
        <v>132</v>
      </c>
      <c r="I8" s="65" t="s">
        <v>206</v>
      </c>
      <c r="J8" s="66" t="s">
        <v>133</v>
      </c>
      <c r="K8" s="67" t="s">
        <v>206</v>
      </c>
      <c r="L8" s="68" t="s">
        <v>134</v>
      </c>
      <c r="M8" s="69"/>
    </row>
    <row r="9" spans="1:13" s="62" customFormat="1" ht="14.25" customHeight="1" thickBot="1">
      <c r="A9" s="61"/>
      <c r="B9" s="70"/>
      <c r="C9" s="71" t="s">
        <v>135</v>
      </c>
      <c r="D9" s="71" t="s">
        <v>136</v>
      </c>
      <c r="E9" s="307" t="s">
        <v>137</v>
      </c>
      <c r="F9" s="308"/>
      <c r="G9" s="308"/>
      <c r="H9" s="308"/>
      <c r="I9" s="309"/>
      <c r="J9" s="307" t="s">
        <v>138</v>
      </c>
      <c r="K9" s="309"/>
      <c r="L9" s="72" t="s">
        <v>139</v>
      </c>
      <c r="M9" s="73" t="s">
        <v>140</v>
      </c>
    </row>
    <row r="10" spans="1:13" s="62" customFormat="1" ht="14.25" customHeight="1">
      <c r="A10" s="61"/>
      <c r="B10" s="285">
        <v>1</v>
      </c>
      <c r="C10" s="287">
        <v>0.3958333333333333</v>
      </c>
      <c r="D10" s="289" t="s">
        <v>141</v>
      </c>
      <c r="E10" s="315" t="s">
        <v>470</v>
      </c>
      <c r="F10" s="316"/>
      <c r="G10" s="294" t="s">
        <v>142</v>
      </c>
      <c r="H10" s="319" t="s">
        <v>471</v>
      </c>
      <c r="I10" s="320"/>
      <c r="J10" s="310" t="s">
        <v>172</v>
      </c>
      <c r="K10" s="312" t="s">
        <v>171</v>
      </c>
      <c r="L10" s="300"/>
      <c r="M10" s="302" t="s">
        <v>171</v>
      </c>
    </row>
    <row r="11" spans="1:13" s="62" customFormat="1" ht="14.25" customHeight="1" thickBot="1">
      <c r="A11" s="61"/>
      <c r="B11" s="286"/>
      <c r="C11" s="288"/>
      <c r="D11" s="288"/>
      <c r="E11" s="317"/>
      <c r="F11" s="318"/>
      <c r="G11" s="295"/>
      <c r="H11" s="321"/>
      <c r="I11" s="322"/>
      <c r="J11" s="311"/>
      <c r="K11" s="313"/>
      <c r="L11" s="301"/>
      <c r="M11" s="303"/>
    </row>
    <row r="12" spans="1:13" s="62" customFormat="1" ht="14.25" customHeight="1">
      <c r="A12" s="61"/>
      <c r="B12" s="285">
        <v>2</v>
      </c>
      <c r="C12" s="287">
        <f>C10+TIME(0,70,0)</f>
        <v>0.4444444444444444</v>
      </c>
      <c r="D12" s="289" t="s">
        <v>143</v>
      </c>
      <c r="E12" s="315" t="s">
        <v>472</v>
      </c>
      <c r="F12" s="316"/>
      <c r="G12" s="294" t="s">
        <v>142</v>
      </c>
      <c r="H12" s="319" t="s">
        <v>473</v>
      </c>
      <c r="I12" s="320"/>
      <c r="J12" s="310" t="s">
        <v>148</v>
      </c>
      <c r="K12" s="312" t="s">
        <v>171</v>
      </c>
      <c r="L12" s="300"/>
      <c r="M12" s="302" t="s">
        <v>148</v>
      </c>
    </row>
    <row r="13" spans="1:13" s="62" customFormat="1" ht="14.25" customHeight="1" thickBot="1">
      <c r="A13" s="61"/>
      <c r="B13" s="286"/>
      <c r="C13" s="288"/>
      <c r="D13" s="288"/>
      <c r="E13" s="317"/>
      <c r="F13" s="318"/>
      <c r="G13" s="295"/>
      <c r="H13" s="321"/>
      <c r="I13" s="322"/>
      <c r="J13" s="311"/>
      <c r="K13" s="313"/>
      <c r="L13" s="301"/>
      <c r="M13" s="314"/>
    </row>
    <row r="14" spans="1:13" s="62" customFormat="1" ht="14.25" customHeight="1">
      <c r="A14" s="61"/>
      <c r="B14" s="285">
        <v>3</v>
      </c>
      <c r="C14" s="287">
        <f>C12+TIME(0,75,0)</f>
        <v>0.49652777777777773</v>
      </c>
      <c r="D14" s="289" t="s">
        <v>188</v>
      </c>
      <c r="E14" s="315" t="s">
        <v>474</v>
      </c>
      <c r="F14" s="316"/>
      <c r="G14" s="294" t="s">
        <v>142</v>
      </c>
      <c r="H14" s="319" t="s">
        <v>475</v>
      </c>
      <c r="I14" s="320"/>
      <c r="J14" s="310" t="s">
        <v>172</v>
      </c>
      <c r="K14" s="312" t="s">
        <v>172</v>
      </c>
      <c r="L14" s="300"/>
      <c r="M14" s="302" t="s">
        <v>172</v>
      </c>
    </row>
    <row r="15" spans="1:13" s="62" customFormat="1" ht="14.25" customHeight="1" thickBot="1">
      <c r="A15" s="61"/>
      <c r="B15" s="286"/>
      <c r="C15" s="288"/>
      <c r="D15" s="288"/>
      <c r="E15" s="317"/>
      <c r="F15" s="318"/>
      <c r="G15" s="295"/>
      <c r="H15" s="321"/>
      <c r="I15" s="322"/>
      <c r="J15" s="311"/>
      <c r="K15" s="313"/>
      <c r="L15" s="301"/>
      <c r="M15" s="303"/>
    </row>
    <row r="16" spans="1:13" s="62" customFormat="1" ht="14.25" customHeight="1">
      <c r="A16" s="61"/>
      <c r="B16" s="285">
        <v>4</v>
      </c>
      <c r="C16" s="287">
        <f>C14+TIME(0,70,0)</f>
        <v>0.5451388888888888</v>
      </c>
      <c r="D16" s="289" t="s">
        <v>141</v>
      </c>
      <c r="E16" s="290" t="s">
        <v>476</v>
      </c>
      <c r="F16" s="291"/>
      <c r="G16" s="294" t="s">
        <v>142</v>
      </c>
      <c r="H16" s="296" t="s">
        <v>477</v>
      </c>
      <c r="I16" s="330"/>
      <c r="J16" s="310" t="s">
        <v>237</v>
      </c>
      <c r="K16" s="312" t="s">
        <v>331</v>
      </c>
      <c r="L16" s="300"/>
      <c r="M16" s="302" t="s">
        <v>159</v>
      </c>
    </row>
    <row r="17" spans="1:13" s="62" customFormat="1" ht="14.25" customHeight="1" thickBot="1">
      <c r="A17" s="61"/>
      <c r="B17" s="286"/>
      <c r="C17" s="288"/>
      <c r="D17" s="288"/>
      <c r="E17" s="292"/>
      <c r="F17" s="293"/>
      <c r="G17" s="295"/>
      <c r="H17" s="331"/>
      <c r="I17" s="332"/>
      <c r="J17" s="311"/>
      <c r="K17" s="313"/>
      <c r="L17" s="301"/>
      <c r="M17" s="303"/>
    </row>
    <row r="18" spans="1:13" s="62" customFormat="1" ht="14.25" customHeight="1">
      <c r="A18" s="61"/>
      <c r="B18" s="61"/>
      <c r="C18" s="61" t="s">
        <v>144</v>
      </c>
      <c r="D18" s="61"/>
      <c r="E18" s="61"/>
      <c r="F18" s="61"/>
      <c r="G18" s="61"/>
      <c r="H18" s="61"/>
      <c r="I18" s="61"/>
      <c r="J18" s="61"/>
      <c r="K18" s="61"/>
      <c r="L18" s="61"/>
      <c r="M18" s="61"/>
    </row>
    <row r="19" spans="1:13" s="62" customFormat="1" ht="13.5" customHeight="1">
      <c r="A19" s="61"/>
      <c r="B19" s="61"/>
      <c r="C19" s="61" t="s">
        <v>182</v>
      </c>
      <c r="D19" s="61"/>
      <c r="E19" s="61"/>
      <c r="F19" s="61"/>
      <c r="G19" s="61"/>
      <c r="H19" s="61"/>
      <c r="I19" s="61"/>
      <c r="J19" s="61"/>
      <c r="K19" s="61"/>
      <c r="L19" s="61"/>
      <c r="M19" s="61"/>
    </row>
    <row r="20" spans="1:13" s="62" customFormat="1" ht="13.5" customHeight="1">
      <c r="A20" s="61"/>
      <c r="B20" s="61"/>
      <c r="C20" s="61" t="s">
        <v>332</v>
      </c>
      <c r="D20" s="61"/>
      <c r="E20" s="61"/>
      <c r="F20" s="61"/>
      <c r="G20" s="61"/>
      <c r="H20" s="61"/>
      <c r="I20" s="61"/>
      <c r="J20" s="61"/>
      <c r="K20" s="61"/>
      <c r="L20" s="61"/>
      <c r="M20" s="61"/>
    </row>
    <row r="21" s="62" customFormat="1" ht="15" customHeight="1"/>
    <row r="22" spans="1:13" s="62" customFormat="1" ht="14.25" customHeight="1" thickBot="1">
      <c r="A22" s="61"/>
      <c r="B22" s="304">
        <v>44695</v>
      </c>
      <c r="C22" s="305"/>
      <c r="D22" s="63">
        <f>B22</f>
        <v>44695</v>
      </c>
      <c r="E22" s="306" t="s">
        <v>191</v>
      </c>
      <c r="F22" s="305"/>
      <c r="G22" s="305"/>
      <c r="H22" s="64" t="s">
        <v>132</v>
      </c>
      <c r="I22" s="65" t="s">
        <v>207</v>
      </c>
      <c r="J22" s="66" t="s">
        <v>133</v>
      </c>
      <c r="K22" s="67" t="s">
        <v>207</v>
      </c>
      <c r="L22" s="68" t="s">
        <v>134</v>
      </c>
      <c r="M22" s="69"/>
    </row>
    <row r="23" spans="1:13" s="62" customFormat="1" ht="14.25" customHeight="1" thickBot="1">
      <c r="A23" s="61"/>
      <c r="B23" s="70"/>
      <c r="C23" s="71" t="s">
        <v>135</v>
      </c>
      <c r="D23" s="71" t="s">
        <v>136</v>
      </c>
      <c r="E23" s="307" t="s">
        <v>137</v>
      </c>
      <c r="F23" s="308"/>
      <c r="G23" s="308"/>
      <c r="H23" s="308"/>
      <c r="I23" s="309"/>
      <c r="J23" s="307" t="s">
        <v>138</v>
      </c>
      <c r="K23" s="309"/>
      <c r="L23" s="72" t="s">
        <v>139</v>
      </c>
      <c r="M23" s="73" t="s">
        <v>140</v>
      </c>
    </row>
    <row r="24" spans="1:13" s="62" customFormat="1" ht="14.25" customHeight="1">
      <c r="A24" s="61"/>
      <c r="B24" s="285">
        <v>1</v>
      </c>
      <c r="C24" s="287">
        <v>0.5625</v>
      </c>
      <c r="D24" s="289" t="s">
        <v>143</v>
      </c>
      <c r="E24" s="290" t="s">
        <v>478</v>
      </c>
      <c r="F24" s="291"/>
      <c r="G24" s="294" t="s">
        <v>142</v>
      </c>
      <c r="H24" s="296" t="s">
        <v>479</v>
      </c>
      <c r="I24" s="330"/>
      <c r="J24" s="310" t="s">
        <v>160</v>
      </c>
      <c r="K24" s="312" t="s">
        <v>160</v>
      </c>
      <c r="L24" s="300"/>
      <c r="M24" s="302" t="s">
        <v>160</v>
      </c>
    </row>
    <row r="25" spans="1:13" s="62" customFormat="1" ht="14.25" customHeight="1" thickBot="1">
      <c r="A25" s="61"/>
      <c r="B25" s="286"/>
      <c r="C25" s="288"/>
      <c r="D25" s="288"/>
      <c r="E25" s="292"/>
      <c r="F25" s="293"/>
      <c r="G25" s="295"/>
      <c r="H25" s="331"/>
      <c r="I25" s="332"/>
      <c r="J25" s="311"/>
      <c r="K25" s="313"/>
      <c r="L25" s="301"/>
      <c r="M25" s="303"/>
    </row>
    <row r="26" spans="1:13" s="62" customFormat="1" ht="14.25" customHeight="1">
      <c r="A26" s="61"/>
      <c r="B26" s="285">
        <v>2</v>
      </c>
      <c r="C26" s="287">
        <f>C24+TIME(0,70,0)</f>
        <v>0.6111111111111112</v>
      </c>
      <c r="D26" s="289" t="s">
        <v>141</v>
      </c>
      <c r="E26" s="315" t="s">
        <v>480</v>
      </c>
      <c r="F26" s="316"/>
      <c r="G26" s="294" t="s">
        <v>142</v>
      </c>
      <c r="H26" s="296" t="s">
        <v>341</v>
      </c>
      <c r="I26" s="330"/>
      <c r="J26" s="310" t="s">
        <v>170</v>
      </c>
      <c r="K26" s="312" t="s">
        <v>170</v>
      </c>
      <c r="L26" s="300"/>
      <c r="M26" s="302" t="s">
        <v>170</v>
      </c>
    </row>
    <row r="27" spans="1:13" s="62" customFormat="1" ht="14.25" customHeight="1" thickBot="1">
      <c r="A27" s="61"/>
      <c r="B27" s="286"/>
      <c r="C27" s="288"/>
      <c r="D27" s="288"/>
      <c r="E27" s="317"/>
      <c r="F27" s="318"/>
      <c r="G27" s="295"/>
      <c r="H27" s="331"/>
      <c r="I27" s="332"/>
      <c r="J27" s="311"/>
      <c r="K27" s="313"/>
      <c r="L27" s="301"/>
      <c r="M27" s="303"/>
    </row>
    <row r="28" spans="1:13" s="62" customFormat="1" ht="14.25" customHeight="1">
      <c r="A28" s="61"/>
      <c r="B28" s="285">
        <v>3</v>
      </c>
      <c r="C28" s="287">
        <f>C26+TIME(0,80,0)</f>
        <v>0.6666666666666667</v>
      </c>
      <c r="D28" s="289" t="s">
        <v>188</v>
      </c>
      <c r="E28" s="290" t="s">
        <v>481</v>
      </c>
      <c r="F28" s="291"/>
      <c r="G28" s="294" t="s">
        <v>142</v>
      </c>
      <c r="H28" s="296" t="s">
        <v>482</v>
      </c>
      <c r="I28" s="330"/>
      <c r="J28" s="310" t="s">
        <v>168</v>
      </c>
      <c r="K28" s="312" t="s">
        <v>168</v>
      </c>
      <c r="L28" s="300"/>
      <c r="M28" s="302" t="s">
        <v>168</v>
      </c>
    </row>
    <row r="29" spans="1:13" s="62" customFormat="1" ht="14.25" customHeight="1" thickBot="1">
      <c r="A29" s="61"/>
      <c r="B29" s="286"/>
      <c r="C29" s="288"/>
      <c r="D29" s="288"/>
      <c r="E29" s="292"/>
      <c r="F29" s="293"/>
      <c r="G29" s="295"/>
      <c r="H29" s="331"/>
      <c r="I29" s="332"/>
      <c r="J29" s="311"/>
      <c r="K29" s="313"/>
      <c r="L29" s="301"/>
      <c r="M29" s="303"/>
    </row>
    <row r="30" spans="1:13" s="62" customFormat="1" ht="14.25" customHeight="1">
      <c r="A30" s="61"/>
      <c r="B30" s="61"/>
      <c r="C30" s="61" t="s">
        <v>333</v>
      </c>
      <c r="D30" s="61"/>
      <c r="E30" s="61"/>
      <c r="F30" s="61"/>
      <c r="G30" s="61"/>
      <c r="H30" s="61"/>
      <c r="I30" s="61"/>
      <c r="J30" s="61"/>
      <c r="K30" s="61"/>
      <c r="L30" s="61"/>
      <c r="M30" s="61"/>
    </row>
    <row r="31" spans="1:13" s="62" customFormat="1" ht="13.5" customHeight="1">
      <c r="A31" s="61"/>
      <c r="B31" s="61"/>
      <c r="C31" s="61" t="s">
        <v>182</v>
      </c>
      <c r="D31" s="61"/>
      <c r="E31" s="61"/>
      <c r="F31" s="61"/>
      <c r="G31" s="61"/>
      <c r="H31" s="61"/>
      <c r="I31" s="61"/>
      <c r="J31" s="61"/>
      <c r="K31" s="61"/>
      <c r="L31" s="61"/>
      <c r="M31" s="61"/>
    </row>
    <row r="32" spans="1:13" s="62" customFormat="1" ht="13.5" customHeight="1">
      <c r="A32" s="61"/>
      <c r="B32" s="61"/>
      <c r="C32" s="61" t="s">
        <v>334</v>
      </c>
      <c r="D32" s="61"/>
      <c r="E32" s="61"/>
      <c r="F32" s="61"/>
      <c r="G32" s="61"/>
      <c r="H32" s="61"/>
      <c r="I32" s="61"/>
      <c r="J32" s="61"/>
      <c r="K32" s="61"/>
      <c r="L32" s="61"/>
      <c r="M32" s="61"/>
    </row>
  </sheetData>
  <sheetProtection/>
  <mergeCells count="78">
    <mergeCell ref="J10:J11"/>
    <mergeCell ref="K10:K11"/>
    <mergeCell ref="L12:L13"/>
    <mergeCell ref="M12:M13"/>
    <mergeCell ref="L10:L11"/>
    <mergeCell ref="M10:M11"/>
    <mergeCell ref="J12:J13"/>
    <mergeCell ref="K12:K13"/>
    <mergeCell ref="B8:C8"/>
    <mergeCell ref="E8:G8"/>
    <mergeCell ref="E9:I9"/>
    <mergeCell ref="J9:K9"/>
    <mergeCell ref="B10:B11"/>
    <mergeCell ref="C10:C11"/>
    <mergeCell ref="D10:D11"/>
    <mergeCell ref="E10:F11"/>
    <mergeCell ref="G10:G11"/>
    <mergeCell ref="H10:I11"/>
    <mergeCell ref="B12:B13"/>
    <mergeCell ref="C12:C13"/>
    <mergeCell ref="D12:D13"/>
    <mergeCell ref="E12:F13"/>
    <mergeCell ref="G12:G13"/>
    <mergeCell ref="H12:I13"/>
    <mergeCell ref="H14:I15"/>
    <mergeCell ref="J14:J15"/>
    <mergeCell ref="K14:K15"/>
    <mergeCell ref="L14:L15"/>
    <mergeCell ref="M14:M15"/>
    <mergeCell ref="B14:B15"/>
    <mergeCell ref="C14:C15"/>
    <mergeCell ref="D14:D15"/>
    <mergeCell ref="E14:F15"/>
    <mergeCell ref="G14:G15"/>
    <mergeCell ref="L16:L17"/>
    <mergeCell ref="M16:M17"/>
    <mergeCell ref="B16:B17"/>
    <mergeCell ref="C16:C17"/>
    <mergeCell ref="D16:D17"/>
    <mergeCell ref="E16:F17"/>
    <mergeCell ref="G16:G17"/>
    <mergeCell ref="G24:G25"/>
    <mergeCell ref="H24:I25"/>
    <mergeCell ref="J24:J25"/>
    <mergeCell ref="K24:K25"/>
    <mergeCell ref="H16:I17"/>
    <mergeCell ref="J16:J17"/>
    <mergeCell ref="K16:K17"/>
    <mergeCell ref="J26:J27"/>
    <mergeCell ref="K26:K27"/>
    <mergeCell ref="B22:C22"/>
    <mergeCell ref="E22:G22"/>
    <mergeCell ref="E23:I23"/>
    <mergeCell ref="J23:K23"/>
    <mergeCell ref="B24:B25"/>
    <mergeCell ref="C24:C25"/>
    <mergeCell ref="D24:D25"/>
    <mergeCell ref="E24:F25"/>
    <mergeCell ref="J28:J29"/>
    <mergeCell ref="K28:K29"/>
    <mergeCell ref="L24:L25"/>
    <mergeCell ref="M24:M25"/>
    <mergeCell ref="B26:B27"/>
    <mergeCell ref="C26:C27"/>
    <mergeCell ref="D26:D27"/>
    <mergeCell ref="E26:F27"/>
    <mergeCell ref="G26:G27"/>
    <mergeCell ref="H26:I27"/>
    <mergeCell ref="L28:L29"/>
    <mergeCell ref="M28:M29"/>
    <mergeCell ref="L26:L27"/>
    <mergeCell ref="M26:M27"/>
    <mergeCell ref="B28:B29"/>
    <mergeCell ref="C28:C29"/>
    <mergeCell ref="D28:D29"/>
    <mergeCell ref="E28:F29"/>
    <mergeCell ref="G28:G29"/>
    <mergeCell ref="H28:I29"/>
  </mergeCells>
  <printOptions/>
  <pageMargins left="0.7" right="0.7" top="0.75" bottom="0.75" header="0.3" footer="0.3"/>
  <pageSetup fitToHeight="1" fitToWidth="1" orientation="portrait" paperSize="9" scale="80" r:id="rId1"/>
</worksheet>
</file>

<file path=xl/worksheets/sheet9.xml><?xml version="1.0" encoding="utf-8"?>
<worksheet xmlns="http://schemas.openxmlformats.org/spreadsheetml/2006/main" xmlns:r="http://schemas.openxmlformats.org/officeDocument/2006/relationships">
  <sheetPr>
    <pageSetUpPr fitToPage="1"/>
  </sheetPr>
  <dimension ref="A1:P68"/>
  <sheetViews>
    <sheetView zoomScale="90" zoomScaleNormal="90" zoomScalePageLayoutView="0" workbookViewId="0" topLeftCell="A9">
      <selection activeCell="E20" sqref="E20:F21"/>
    </sheetView>
  </sheetViews>
  <sheetFormatPr defaultColWidth="9.00390625" defaultRowHeight="13.5"/>
  <cols>
    <col min="1" max="1" width="2.50390625" style="0" customWidth="1"/>
    <col min="15" max="16" width="11.00390625" style="0" bestFit="1" customWidth="1"/>
  </cols>
  <sheetData>
    <row r="1" spans="1:13" s="62" customFormat="1" ht="14.25" customHeight="1">
      <c r="A1" s="61"/>
      <c r="B1" s="61" t="s">
        <v>127</v>
      </c>
      <c r="C1" s="61"/>
      <c r="D1" s="61"/>
      <c r="E1" s="61"/>
      <c r="F1" s="61"/>
      <c r="G1" s="61"/>
      <c r="H1" s="61"/>
      <c r="I1" s="61"/>
      <c r="J1" s="61"/>
      <c r="K1" s="61"/>
      <c r="L1" s="61"/>
      <c r="M1" s="61"/>
    </row>
    <row r="2" spans="1:13" s="62" customFormat="1" ht="14.25" customHeight="1">
      <c r="A2" s="61"/>
      <c r="B2" s="61"/>
      <c r="C2" s="61" t="s">
        <v>128</v>
      </c>
      <c r="D2" s="61"/>
      <c r="E2" s="61"/>
      <c r="F2" s="61"/>
      <c r="G2" s="61"/>
      <c r="H2" s="61"/>
      <c r="I2" s="61"/>
      <c r="J2" s="61"/>
      <c r="K2" s="61"/>
      <c r="L2" s="61"/>
      <c r="M2" s="61"/>
    </row>
    <row r="3" spans="1:13" s="62" customFormat="1" ht="14.25" customHeight="1">
      <c r="A3" s="61"/>
      <c r="B3" s="61"/>
      <c r="C3" s="61" t="s">
        <v>129</v>
      </c>
      <c r="D3" s="61"/>
      <c r="E3" s="61"/>
      <c r="F3" s="61"/>
      <c r="G3" s="61"/>
      <c r="H3" s="61"/>
      <c r="I3" s="61"/>
      <c r="J3" s="61"/>
      <c r="K3" s="61"/>
      <c r="L3" s="61"/>
      <c r="M3" s="61"/>
    </row>
    <row r="4" spans="1:13" s="62" customFormat="1" ht="14.25" customHeight="1">
      <c r="A4" s="61"/>
      <c r="B4" s="61"/>
      <c r="C4" s="61" t="s">
        <v>130</v>
      </c>
      <c r="D4" s="61"/>
      <c r="E4" s="61"/>
      <c r="F4" s="61"/>
      <c r="G4" s="61"/>
      <c r="H4" s="61"/>
      <c r="I4" s="61"/>
      <c r="J4" s="61"/>
      <c r="K4" s="61"/>
      <c r="L4" s="61"/>
      <c r="M4" s="61"/>
    </row>
    <row r="5" spans="1:13" s="62" customFormat="1" ht="14.25" customHeight="1">
      <c r="A5" s="61"/>
      <c r="B5" s="61"/>
      <c r="C5" s="61" t="s">
        <v>131</v>
      </c>
      <c r="D5" s="61"/>
      <c r="E5" s="61"/>
      <c r="F5" s="61"/>
      <c r="G5" s="61"/>
      <c r="H5" s="61"/>
      <c r="I5" s="61"/>
      <c r="J5" s="61"/>
      <c r="K5" s="61"/>
      <c r="L5" s="61"/>
      <c r="M5" s="61"/>
    </row>
    <row r="6" spans="1:13" s="62" customFormat="1" ht="14.25" customHeight="1">
      <c r="A6" s="61"/>
      <c r="B6" s="61"/>
      <c r="C6" s="61"/>
      <c r="D6" s="61"/>
      <c r="E6" s="61"/>
      <c r="F6" s="61"/>
      <c r="G6" s="61"/>
      <c r="H6" s="61"/>
      <c r="I6" s="61"/>
      <c r="J6" s="61"/>
      <c r="K6" s="61"/>
      <c r="L6" s="61"/>
      <c r="M6" s="61"/>
    </row>
    <row r="7" spans="1:13" s="62" customFormat="1" ht="14.25" customHeight="1">
      <c r="A7" s="61"/>
      <c r="B7" s="61"/>
      <c r="C7" s="61"/>
      <c r="D7" s="61"/>
      <c r="E7" s="61"/>
      <c r="F7" s="61"/>
      <c r="G7" s="61"/>
      <c r="H7" s="61"/>
      <c r="I7" s="61"/>
      <c r="J7" s="61"/>
      <c r="K7" s="61"/>
      <c r="L7" s="61"/>
      <c r="M7" s="61"/>
    </row>
    <row r="8" spans="1:13" s="62" customFormat="1" ht="14.25" customHeight="1" thickBot="1">
      <c r="A8" s="61"/>
      <c r="B8" s="304">
        <v>44696</v>
      </c>
      <c r="C8" s="305"/>
      <c r="D8" s="63">
        <f>B8</f>
        <v>44696</v>
      </c>
      <c r="E8" s="306" t="s">
        <v>236</v>
      </c>
      <c r="F8" s="305"/>
      <c r="G8" s="305"/>
      <c r="H8" s="64" t="s">
        <v>132</v>
      </c>
      <c r="I8" s="65" t="s">
        <v>204</v>
      </c>
      <c r="J8" s="66" t="s">
        <v>133</v>
      </c>
      <c r="K8" s="67" t="s">
        <v>227</v>
      </c>
      <c r="L8" s="68" t="s">
        <v>134</v>
      </c>
      <c r="M8" s="69"/>
    </row>
    <row r="9" spans="1:13" s="62" customFormat="1" ht="14.25" customHeight="1" thickBot="1">
      <c r="A9" s="61"/>
      <c r="B9" s="70"/>
      <c r="C9" s="71" t="s">
        <v>135</v>
      </c>
      <c r="D9" s="71" t="s">
        <v>136</v>
      </c>
      <c r="E9" s="307" t="s">
        <v>137</v>
      </c>
      <c r="F9" s="308"/>
      <c r="G9" s="308"/>
      <c r="H9" s="308"/>
      <c r="I9" s="309"/>
      <c r="J9" s="307" t="s">
        <v>138</v>
      </c>
      <c r="K9" s="309"/>
      <c r="L9" s="72" t="s">
        <v>139</v>
      </c>
      <c r="M9" s="73" t="s">
        <v>140</v>
      </c>
    </row>
    <row r="10" spans="1:13" s="62" customFormat="1" ht="14.25" customHeight="1">
      <c r="A10" s="61"/>
      <c r="B10" s="285">
        <v>1</v>
      </c>
      <c r="C10" s="287">
        <v>0.3958333333333333</v>
      </c>
      <c r="D10" s="289" t="s">
        <v>141</v>
      </c>
      <c r="E10" s="315" t="s">
        <v>507</v>
      </c>
      <c r="F10" s="316"/>
      <c r="G10" s="294" t="s">
        <v>142</v>
      </c>
      <c r="H10" s="319" t="s">
        <v>508</v>
      </c>
      <c r="I10" s="320"/>
      <c r="J10" s="310" t="s">
        <v>146</v>
      </c>
      <c r="K10" s="312" t="s">
        <v>158</v>
      </c>
      <c r="L10" s="300"/>
      <c r="M10" s="302" t="s">
        <v>159</v>
      </c>
    </row>
    <row r="11" spans="1:13" s="62" customFormat="1" ht="14.25" customHeight="1" thickBot="1">
      <c r="A11" s="61"/>
      <c r="B11" s="286"/>
      <c r="C11" s="288"/>
      <c r="D11" s="288"/>
      <c r="E11" s="317"/>
      <c r="F11" s="318"/>
      <c r="G11" s="295"/>
      <c r="H11" s="321"/>
      <c r="I11" s="322"/>
      <c r="J11" s="311"/>
      <c r="K11" s="313"/>
      <c r="L11" s="301"/>
      <c r="M11" s="303"/>
    </row>
    <row r="12" spans="1:13" s="62" customFormat="1" ht="14.25" customHeight="1">
      <c r="A12" s="61"/>
      <c r="B12" s="285">
        <v>2</v>
      </c>
      <c r="C12" s="287">
        <f>C10+TIME(0,70,0)</f>
        <v>0.4444444444444444</v>
      </c>
      <c r="D12" s="289" t="s">
        <v>141</v>
      </c>
      <c r="E12" s="290" t="s">
        <v>509</v>
      </c>
      <c r="F12" s="291"/>
      <c r="G12" s="294" t="s">
        <v>142</v>
      </c>
      <c r="H12" s="296" t="s">
        <v>510</v>
      </c>
      <c r="I12" s="330"/>
      <c r="J12" s="310" t="s">
        <v>157</v>
      </c>
      <c r="K12" s="312" t="s">
        <v>159</v>
      </c>
      <c r="L12" s="300"/>
      <c r="M12" s="302" t="s">
        <v>172</v>
      </c>
    </row>
    <row r="13" spans="1:13" s="62" customFormat="1" ht="14.25" customHeight="1" thickBot="1">
      <c r="A13" s="61"/>
      <c r="B13" s="286"/>
      <c r="C13" s="288"/>
      <c r="D13" s="288"/>
      <c r="E13" s="292"/>
      <c r="F13" s="293"/>
      <c r="G13" s="295"/>
      <c r="H13" s="331"/>
      <c r="I13" s="332"/>
      <c r="J13" s="311"/>
      <c r="K13" s="313"/>
      <c r="L13" s="301"/>
      <c r="M13" s="314"/>
    </row>
    <row r="14" spans="1:13" s="62" customFormat="1" ht="14.25" customHeight="1">
      <c r="A14" s="61"/>
      <c r="B14" s="285">
        <v>3</v>
      </c>
      <c r="C14" s="287">
        <f>C12+TIME(0,70,0)</f>
        <v>0.4930555555555555</v>
      </c>
      <c r="D14" s="289" t="s">
        <v>141</v>
      </c>
      <c r="E14" s="315" t="s">
        <v>511</v>
      </c>
      <c r="F14" s="316"/>
      <c r="G14" s="294" t="s">
        <v>142</v>
      </c>
      <c r="H14" s="319" t="s">
        <v>512</v>
      </c>
      <c r="I14" s="320"/>
      <c r="J14" s="310" t="s">
        <v>172</v>
      </c>
      <c r="K14" s="312" t="s">
        <v>154</v>
      </c>
      <c r="L14" s="300"/>
      <c r="M14" s="302" t="s">
        <v>146</v>
      </c>
    </row>
    <row r="15" spans="1:13" s="62" customFormat="1" ht="14.25" customHeight="1" thickBot="1">
      <c r="A15" s="61"/>
      <c r="B15" s="286"/>
      <c r="C15" s="288"/>
      <c r="D15" s="288"/>
      <c r="E15" s="317"/>
      <c r="F15" s="318"/>
      <c r="G15" s="295"/>
      <c r="H15" s="321"/>
      <c r="I15" s="322"/>
      <c r="J15" s="311"/>
      <c r="K15" s="313"/>
      <c r="L15" s="301"/>
      <c r="M15" s="314"/>
    </row>
    <row r="16" spans="1:13" s="62" customFormat="1" ht="14.25" customHeight="1">
      <c r="A16" s="61"/>
      <c r="B16" s="285">
        <v>4</v>
      </c>
      <c r="C16" s="287">
        <f>C14+TIME(0,70,0)</f>
        <v>0.5416666666666666</v>
      </c>
      <c r="D16" s="289" t="s">
        <v>188</v>
      </c>
      <c r="E16" s="315" t="s">
        <v>513</v>
      </c>
      <c r="F16" s="316"/>
      <c r="G16" s="294" t="s">
        <v>142</v>
      </c>
      <c r="H16" s="319" t="s">
        <v>514</v>
      </c>
      <c r="I16" s="320"/>
      <c r="J16" s="310" t="s">
        <v>157</v>
      </c>
      <c r="K16" s="312" t="s">
        <v>157</v>
      </c>
      <c r="L16" s="300"/>
      <c r="M16" s="302" t="s">
        <v>157</v>
      </c>
    </row>
    <row r="17" spans="1:13" s="62" customFormat="1" ht="14.25" customHeight="1" thickBot="1">
      <c r="A17" s="61"/>
      <c r="B17" s="286"/>
      <c r="C17" s="288"/>
      <c r="D17" s="288"/>
      <c r="E17" s="317"/>
      <c r="F17" s="318"/>
      <c r="G17" s="295"/>
      <c r="H17" s="321"/>
      <c r="I17" s="322"/>
      <c r="J17" s="311"/>
      <c r="K17" s="313"/>
      <c r="L17" s="301"/>
      <c r="M17" s="303"/>
    </row>
    <row r="18" spans="1:13" s="62" customFormat="1" ht="14.25" customHeight="1">
      <c r="A18" s="61"/>
      <c r="B18" s="285">
        <v>5</v>
      </c>
      <c r="C18" s="287">
        <f>C16+TIME(0,70,0)</f>
        <v>0.5902777777777778</v>
      </c>
      <c r="D18" s="289" t="s">
        <v>143</v>
      </c>
      <c r="E18" s="315" t="s">
        <v>515</v>
      </c>
      <c r="F18" s="316"/>
      <c r="G18" s="294" t="s">
        <v>142</v>
      </c>
      <c r="H18" s="319" t="s">
        <v>516</v>
      </c>
      <c r="I18" s="320"/>
      <c r="J18" s="310" t="s">
        <v>154</v>
      </c>
      <c r="K18" s="312" t="s">
        <v>154</v>
      </c>
      <c r="L18" s="300"/>
      <c r="M18" s="302" t="s">
        <v>154</v>
      </c>
    </row>
    <row r="19" spans="1:13" s="62" customFormat="1" ht="14.25" customHeight="1" thickBot="1">
      <c r="A19" s="61"/>
      <c r="B19" s="286"/>
      <c r="C19" s="288"/>
      <c r="D19" s="288"/>
      <c r="E19" s="317"/>
      <c r="F19" s="318"/>
      <c r="G19" s="295"/>
      <c r="H19" s="321"/>
      <c r="I19" s="322"/>
      <c r="J19" s="311"/>
      <c r="K19" s="313"/>
      <c r="L19" s="301"/>
      <c r="M19" s="303"/>
    </row>
    <row r="20" spans="1:13" s="62" customFormat="1" ht="14.25" customHeight="1">
      <c r="A20" s="61"/>
      <c r="B20" s="285">
        <v>6</v>
      </c>
      <c r="C20" s="287">
        <f>C18+TIME(0,75,0)</f>
        <v>0.6423611111111112</v>
      </c>
      <c r="D20" s="289" t="s">
        <v>188</v>
      </c>
      <c r="E20" s="290" t="s">
        <v>517</v>
      </c>
      <c r="F20" s="291"/>
      <c r="G20" s="294" t="s">
        <v>142</v>
      </c>
      <c r="H20" s="296" t="s">
        <v>274</v>
      </c>
      <c r="I20" s="330"/>
      <c r="J20" s="310" t="s">
        <v>146</v>
      </c>
      <c r="K20" s="312" t="s">
        <v>148</v>
      </c>
      <c r="L20" s="300"/>
      <c r="M20" s="302" t="s">
        <v>148</v>
      </c>
    </row>
    <row r="21" spans="1:13" s="62" customFormat="1" ht="14.25" customHeight="1" thickBot="1">
      <c r="A21" s="61"/>
      <c r="B21" s="286"/>
      <c r="C21" s="288"/>
      <c r="D21" s="288"/>
      <c r="E21" s="292"/>
      <c r="F21" s="293"/>
      <c r="G21" s="295"/>
      <c r="H21" s="331"/>
      <c r="I21" s="332"/>
      <c r="J21" s="311"/>
      <c r="K21" s="313"/>
      <c r="L21" s="301"/>
      <c r="M21" s="303"/>
    </row>
    <row r="22" spans="1:13" s="62" customFormat="1" ht="14.25" customHeight="1">
      <c r="A22" s="61"/>
      <c r="B22" s="61"/>
      <c r="C22" s="61" t="s">
        <v>144</v>
      </c>
      <c r="D22" s="61"/>
      <c r="E22" s="61"/>
      <c r="F22" s="61"/>
      <c r="G22" s="61"/>
      <c r="H22" s="61"/>
      <c r="I22" s="61"/>
      <c r="J22" s="61"/>
      <c r="K22" s="61"/>
      <c r="L22" s="61"/>
      <c r="M22" s="61"/>
    </row>
    <row r="23" spans="1:13" s="62" customFormat="1" ht="13.5" customHeight="1">
      <c r="A23" s="61"/>
      <c r="B23" s="61"/>
      <c r="C23" s="61" t="s">
        <v>182</v>
      </c>
      <c r="D23" s="61"/>
      <c r="E23" s="61"/>
      <c r="F23" s="61"/>
      <c r="G23" s="61"/>
      <c r="H23" s="61"/>
      <c r="I23" s="61"/>
      <c r="J23" s="61"/>
      <c r="K23" s="61"/>
      <c r="L23" s="61"/>
      <c r="M23" s="61"/>
    </row>
    <row r="24" spans="1:13" s="62" customFormat="1" ht="13.5" customHeight="1">
      <c r="A24" s="61"/>
      <c r="B24" s="61"/>
      <c r="C24" s="61" t="s">
        <v>332</v>
      </c>
      <c r="D24" s="61"/>
      <c r="E24" s="61"/>
      <c r="F24" s="61"/>
      <c r="G24" s="61"/>
      <c r="H24" s="61"/>
      <c r="I24" s="61"/>
      <c r="J24" s="61"/>
      <c r="K24" s="61"/>
      <c r="L24" s="61"/>
      <c r="M24" s="61"/>
    </row>
    <row r="25" s="62" customFormat="1" ht="15" customHeight="1"/>
    <row r="26" spans="1:13" s="62" customFormat="1" ht="14.25" customHeight="1" thickBot="1">
      <c r="A26" s="61"/>
      <c r="B26" s="304">
        <v>44696</v>
      </c>
      <c r="C26" s="305"/>
      <c r="D26" s="63">
        <f>B26</f>
        <v>44696</v>
      </c>
      <c r="E26" s="306" t="s">
        <v>181</v>
      </c>
      <c r="F26" s="305"/>
      <c r="G26" s="305"/>
      <c r="H26" s="64" t="s">
        <v>132</v>
      </c>
      <c r="I26" s="65" t="s">
        <v>218</v>
      </c>
      <c r="J26" s="66" t="s">
        <v>133</v>
      </c>
      <c r="K26" s="67" t="s">
        <v>217</v>
      </c>
      <c r="L26" s="68" t="s">
        <v>134</v>
      </c>
      <c r="M26" s="69"/>
    </row>
    <row r="27" spans="1:13" s="62" customFormat="1" ht="14.25" customHeight="1" thickBot="1">
      <c r="A27" s="61"/>
      <c r="B27" s="70"/>
      <c r="C27" s="71" t="s">
        <v>135</v>
      </c>
      <c r="D27" s="71" t="s">
        <v>136</v>
      </c>
      <c r="E27" s="307" t="s">
        <v>137</v>
      </c>
      <c r="F27" s="308"/>
      <c r="G27" s="308"/>
      <c r="H27" s="308"/>
      <c r="I27" s="309"/>
      <c r="J27" s="307" t="s">
        <v>138</v>
      </c>
      <c r="K27" s="309"/>
      <c r="L27" s="72" t="s">
        <v>139</v>
      </c>
      <c r="M27" s="73" t="s">
        <v>140</v>
      </c>
    </row>
    <row r="28" spans="1:13" s="62" customFormat="1" ht="14.25" customHeight="1">
      <c r="A28" s="61"/>
      <c r="B28" s="285">
        <v>1</v>
      </c>
      <c r="C28" s="287">
        <v>0.40625</v>
      </c>
      <c r="D28" s="289" t="s">
        <v>141</v>
      </c>
      <c r="E28" s="290" t="s">
        <v>483</v>
      </c>
      <c r="F28" s="291"/>
      <c r="G28" s="294" t="s">
        <v>142</v>
      </c>
      <c r="H28" s="296" t="s">
        <v>484</v>
      </c>
      <c r="I28" s="330"/>
      <c r="J28" s="310" t="s">
        <v>149</v>
      </c>
      <c r="K28" s="312" t="s">
        <v>149</v>
      </c>
      <c r="L28" s="300"/>
      <c r="M28" s="302" t="s">
        <v>149</v>
      </c>
    </row>
    <row r="29" spans="1:13" s="62" customFormat="1" ht="14.25" customHeight="1" thickBot="1">
      <c r="A29" s="61"/>
      <c r="B29" s="286"/>
      <c r="C29" s="288"/>
      <c r="D29" s="288"/>
      <c r="E29" s="292"/>
      <c r="F29" s="293"/>
      <c r="G29" s="295"/>
      <c r="H29" s="331"/>
      <c r="I29" s="332"/>
      <c r="J29" s="311"/>
      <c r="K29" s="313"/>
      <c r="L29" s="301"/>
      <c r="M29" s="303"/>
    </row>
    <row r="30" spans="1:13" s="62" customFormat="1" ht="14.25" customHeight="1">
      <c r="A30" s="61"/>
      <c r="B30" s="285">
        <v>2</v>
      </c>
      <c r="C30" s="287">
        <f>C28+TIME(0,70,0)</f>
        <v>0.4548611111111111</v>
      </c>
      <c r="D30" s="289" t="s">
        <v>143</v>
      </c>
      <c r="E30" s="290" t="s">
        <v>485</v>
      </c>
      <c r="F30" s="291"/>
      <c r="G30" s="294" t="s">
        <v>142</v>
      </c>
      <c r="H30" s="296" t="s">
        <v>486</v>
      </c>
      <c r="I30" s="330"/>
      <c r="J30" s="310" t="s">
        <v>149</v>
      </c>
      <c r="K30" s="312" t="s">
        <v>149</v>
      </c>
      <c r="L30" s="300"/>
      <c r="M30" s="302" t="s">
        <v>156</v>
      </c>
    </row>
    <row r="31" spans="1:13" s="62" customFormat="1" ht="14.25" customHeight="1" thickBot="1">
      <c r="A31" s="61"/>
      <c r="B31" s="286"/>
      <c r="C31" s="288"/>
      <c r="D31" s="288"/>
      <c r="E31" s="292"/>
      <c r="F31" s="293"/>
      <c r="G31" s="295"/>
      <c r="H31" s="331"/>
      <c r="I31" s="332"/>
      <c r="J31" s="311"/>
      <c r="K31" s="313"/>
      <c r="L31" s="301"/>
      <c r="M31" s="303"/>
    </row>
    <row r="32" spans="1:13" s="62" customFormat="1" ht="14.25" customHeight="1">
      <c r="A32" s="61"/>
      <c r="B32" s="285">
        <v>3</v>
      </c>
      <c r="C32" s="287">
        <f>C30+TIME(0,70,0)</f>
        <v>0.5034722222222222</v>
      </c>
      <c r="D32" s="289" t="s">
        <v>143</v>
      </c>
      <c r="E32" s="290" t="s">
        <v>487</v>
      </c>
      <c r="F32" s="291"/>
      <c r="G32" s="294" t="s">
        <v>142</v>
      </c>
      <c r="H32" s="296" t="s">
        <v>488</v>
      </c>
      <c r="I32" s="330"/>
      <c r="J32" s="310" t="s">
        <v>145</v>
      </c>
      <c r="K32" s="312" t="s">
        <v>145</v>
      </c>
      <c r="L32" s="300"/>
      <c r="M32" s="302" t="s">
        <v>145</v>
      </c>
    </row>
    <row r="33" spans="1:13" s="62" customFormat="1" ht="14.25" customHeight="1" thickBot="1">
      <c r="A33" s="61"/>
      <c r="B33" s="286"/>
      <c r="C33" s="288"/>
      <c r="D33" s="288"/>
      <c r="E33" s="292"/>
      <c r="F33" s="293"/>
      <c r="G33" s="295"/>
      <c r="H33" s="331"/>
      <c r="I33" s="332"/>
      <c r="J33" s="311"/>
      <c r="K33" s="313"/>
      <c r="L33" s="301"/>
      <c r="M33" s="303"/>
    </row>
    <row r="34" spans="1:13" s="62" customFormat="1" ht="14.25" customHeight="1">
      <c r="A34" s="61"/>
      <c r="B34" s="61"/>
      <c r="C34" s="61" t="s">
        <v>144</v>
      </c>
      <c r="D34" s="61"/>
      <c r="E34" s="61"/>
      <c r="F34" s="61"/>
      <c r="G34" s="61"/>
      <c r="H34" s="61"/>
      <c r="I34" s="61"/>
      <c r="J34" s="61"/>
      <c r="K34" s="61"/>
      <c r="L34" s="61"/>
      <c r="M34" s="61"/>
    </row>
    <row r="35" spans="1:13" s="62" customFormat="1" ht="13.5" customHeight="1">
      <c r="A35" s="61"/>
      <c r="B35" s="61"/>
      <c r="C35" s="61" t="s">
        <v>182</v>
      </c>
      <c r="D35" s="61"/>
      <c r="E35" s="61"/>
      <c r="F35" s="61"/>
      <c r="G35" s="61"/>
      <c r="H35" s="61"/>
      <c r="I35" s="61"/>
      <c r="J35" s="61"/>
      <c r="K35" s="61"/>
      <c r="L35" s="61"/>
      <c r="M35" s="61"/>
    </row>
    <row r="36" spans="1:13" s="62" customFormat="1" ht="13.5" customHeight="1">
      <c r="A36" s="61"/>
      <c r="B36" s="61"/>
      <c r="C36" s="61" t="s">
        <v>332</v>
      </c>
      <c r="D36" s="61"/>
      <c r="E36" s="61"/>
      <c r="F36" s="61"/>
      <c r="G36" s="61"/>
      <c r="H36" s="61"/>
      <c r="I36" s="61"/>
      <c r="J36" s="61"/>
      <c r="K36" s="61"/>
      <c r="L36" s="61"/>
      <c r="M36" s="61"/>
    </row>
    <row r="38" spans="1:13" s="62" customFormat="1" ht="14.25" customHeight="1" thickBot="1">
      <c r="A38" s="61"/>
      <c r="B38" s="304">
        <v>44696</v>
      </c>
      <c r="C38" s="305"/>
      <c r="D38" s="63">
        <f>B38</f>
        <v>44696</v>
      </c>
      <c r="E38" s="306" t="s">
        <v>193</v>
      </c>
      <c r="F38" s="305"/>
      <c r="G38" s="305"/>
      <c r="H38" s="64" t="s">
        <v>132</v>
      </c>
      <c r="I38" s="65" t="s">
        <v>335</v>
      </c>
      <c r="J38" s="66" t="s">
        <v>133</v>
      </c>
      <c r="K38" s="67" t="s">
        <v>335</v>
      </c>
      <c r="L38" s="68" t="s">
        <v>134</v>
      </c>
      <c r="M38" s="69"/>
    </row>
    <row r="39" spans="1:13" s="62" customFormat="1" ht="14.25" customHeight="1" thickBot="1">
      <c r="A39" s="61"/>
      <c r="B39" s="70"/>
      <c r="C39" s="71" t="s">
        <v>135</v>
      </c>
      <c r="D39" s="71" t="s">
        <v>136</v>
      </c>
      <c r="E39" s="307" t="s">
        <v>137</v>
      </c>
      <c r="F39" s="308"/>
      <c r="G39" s="308"/>
      <c r="H39" s="308"/>
      <c r="I39" s="309"/>
      <c r="J39" s="307" t="s">
        <v>138</v>
      </c>
      <c r="K39" s="309"/>
      <c r="L39" s="72" t="s">
        <v>139</v>
      </c>
      <c r="M39" s="73" t="s">
        <v>140</v>
      </c>
    </row>
    <row r="40" spans="1:13" s="62" customFormat="1" ht="14.25" customHeight="1">
      <c r="A40" s="61"/>
      <c r="B40" s="285">
        <v>1</v>
      </c>
      <c r="C40" s="287">
        <v>0.40625</v>
      </c>
      <c r="D40" s="289" t="s">
        <v>141</v>
      </c>
      <c r="E40" s="290" t="s">
        <v>409</v>
      </c>
      <c r="F40" s="291"/>
      <c r="G40" s="294" t="s">
        <v>142</v>
      </c>
      <c r="H40" s="296" t="s">
        <v>499</v>
      </c>
      <c r="I40" s="330"/>
      <c r="J40" s="310" t="s">
        <v>161</v>
      </c>
      <c r="K40" s="312" t="s">
        <v>161</v>
      </c>
      <c r="L40" s="300"/>
      <c r="M40" s="302" t="s">
        <v>161</v>
      </c>
    </row>
    <row r="41" spans="1:13" s="62" customFormat="1" ht="14.25" customHeight="1" thickBot="1">
      <c r="A41" s="61"/>
      <c r="B41" s="286"/>
      <c r="C41" s="288"/>
      <c r="D41" s="288"/>
      <c r="E41" s="292"/>
      <c r="F41" s="293"/>
      <c r="G41" s="295"/>
      <c r="H41" s="331"/>
      <c r="I41" s="332"/>
      <c r="J41" s="311"/>
      <c r="K41" s="313"/>
      <c r="L41" s="301"/>
      <c r="M41" s="303"/>
    </row>
    <row r="42" spans="1:13" s="62" customFormat="1" ht="14.25" customHeight="1">
      <c r="A42" s="61"/>
      <c r="B42" s="285">
        <v>2</v>
      </c>
      <c r="C42" s="287">
        <f>C40+TIME(0,80,0)</f>
        <v>0.4618055555555556</v>
      </c>
      <c r="D42" s="289" t="s">
        <v>141</v>
      </c>
      <c r="E42" s="290" t="s">
        <v>365</v>
      </c>
      <c r="F42" s="291"/>
      <c r="G42" s="294" t="s">
        <v>142</v>
      </c>
      <c r="H42" s="296" t="s">
        <v>500</v>
      </c>
      <c r="I42" s="330"/>
      <c r="J42" s="310" t="s">
        <v>151</v>
      </c>
      <c r="K42" s="312" t="s">
        <v>176</v>
      </c>
      <c r="L42" s="300"/>
      <c r="M42" s="302" t="s">
        <v>176</v>
      </c>
    </row>
    <row r="43" spans="1:13" s="62" customFormat="1" ht="14.25" customHeight="1" thickBot="1">
      <c r="A43" s="61"/>
      <c r="B43" s="286"/>
      <c r="C43" s="288"/>
      <c r="D43" s="288"/>
      <c r="E43" s="292"/>
      <c r="F43" s="293"/>
      <c r="G43" s="295"/>
      <c r="H43" s="331"/>
      <c r="I43" s="332"/>
      <c r="J43" s="311"/>
      <c r="K43" s="313"/>
      <c r="L43" s="301"/>
      <c r="M43" s="303"/>
    </row>
    <row r="44" spans="1:13" s="62" customFormat="1" ht="14.25" customHeight="1">
      <c r="A44" s="61"/>
      <c r="B44" s="285">
        <v>3</v>
      </c>
      <c r="C44" s="287">
        <f>C42+TIME(0,80,0)</f>
        <v>0.5173611111111112</v>
      </c>
      <c r="D44" s="289" t="s">
        <v>143</v>
      </c>
      <c r="E44" s="290" t="s">
        <v>501</v>
      </c>
      <c r="F44" s="291"/>
      <c r="G44" s="294" t="s">
        <v>142</v>
      </c>
      <c r="H44" s="296" t="s">
        <v>502</v>
      </c>
      <c r="I44" s="330"/>
      <c r="J44" s="310" t="s">
        <v>151</v>
      </c>
      <c r="K44" s="312" t="s">
        <v>164</v>
      </c>
      <c r="L44" s="300"/>
      <c r="M44" s="302" t="s">
        <v>151</v>
      </c>
    </row>
    <row r="45" spans="1:13" s="62" customFormat="1" ht="14.25" customHeight="1" thickBot="1">
      <c r="A45" s="61"/>
      <c r="B45" s="286"/>
      <c r="C45" s="288"/>
      <c r="D45" s="288"/>
      <c r="E45" s="292"/>
      <c r="F45" s="293"/>
      <c r="G45" s="295"/>
      <c r="H45" s="331"/>
      <c r="I45" s="332"/>
      <c r="J45" s="311"/>
      <c r="K45" s="313"/>
      <c r="L45" s="301"/>
      <c r="M45" s="303"/>
    </row>
    <row r="46" spans="1:13" s="62" customFormat="1" ht="14.25" customHeight="1">
      <c r="A46" s="61"/>
      <c r="B46" s="285">
        <v>4</v>
      </c>
      <c r="C46" s="287">
        <f>C44+TIME(0,80,0)</f>
        <v>0.5729166666666667</v>
      </c>
      <c r="D46" s="289" t="s">
        <v>143</v>
      </c>
      <c r="E46" s="315" t="s">
        <v>503</v>
      </c>
      <c r="F46" s="316"/>
      <c r="G46" s="294" t="s">
        <v>142</v>
      </c>
      <c r="H46" s="319" t="s">
        <v>504</v>
      </c>
      <c r="I46" s="320"/>
      <c r="J46" s="310" t="s">
        <v>164</v>
      </c>
      <c r="K46" s="312" t="s">
        <v>161</v>
      </c>
      <c r="L46" s="300"/>
      <c r="M46" s="302" t="s">
        <v>164</v>
      </c>
    </row>
    <row r="47" spans="1:13" s="62" customFormat="1" ht="14.25" customHeight="1" thickBot="1">
      <c r="A47" s="61"/>
      <c r="B47" s="286"/>
      <c r="C47" s="288"/>
      <c r="D47" s="288"/>
      <c r="E47" s="317"/>
      <c r="F47" s="318"/>
      <c r="G47" s="295"/>
      <c r="H47" s="321"/>
      <c r="I47" s="322"/>
      <c r="J47" s="311"/>
      <c r="K47" s="313"/>
      <c r="L47" s="301"/>
      <c r="M47" s="314"/>
    </row>
    <row r="48" spans="1:13" s="62" customFormat="1" ht="14.25" customHeight="1">
      <c r="A48" s="61"/>
      <c r="B48" s="285">
        <v>5</v>
      </c>
      <c r="C48" s="287">
        <f>C46+TIME(0,80,0)</f>
        <v>0.6284722222222223</v>
      </c>
      <c r="D48" s="289" t="s">
        <v>143</v>
      </c>
      <c r="E48" s="290" t="s">
        <v>505</v>
      </c>
      <c r="F48" s="291"/>
      <c r="G48" s="294" t="s">
        <v>142</v>
      </c>
      <c r="H48" s="296" t="s">
        <v>506</v>
      </c>
      <c r="I48" s="330"/>
      <c r="J48" s="310" t="s">
        <v>184</v>
      </c>
      <c r="K48" s="312" t="s">
        <v>186</v>
      </c>
      <c r="L48" s="300"/>
      <c r="M48" s="302" t="s">
        <v>184</v>
      </c>
    </row>
    <row r="49" spans="1:13" s="62" customFormat="1" ht="14.25" customHeight="1" thickBot="1">
      <c r="A49" s="61"/>
      <c r="B49" s="286"/>
      <c r="C49" s="288"/>
      <c r="D49" s="288"/>
      <c r="E49" s="292"/>
      <c r="F49" s="293"/>
      <c r="G49" s="295"/>
      <c r="H49" s="331"/>
      <c r="I49" s="332"/>
      <c r="J49" s="311"/>
      <c r="K49" s="313"/>
      <c r="L49" s="301"/>
      <c r="M49" s="314"/>
    </row>
    <row r="50" spans="1:13" s="62" customFormat="1" ht="14.25" customHeight="1">
      <c r="A50" s="61"/>
      <c r="B50" s="61"/>
      <c r="C50" s="61" t="s">
        <v>144</v>
      </c>
      <c r="D50" s="61"/>
      <c r="E50" s="61"/>
      <c r="F50" s="61"/>
      <c r="G50" s="61"/>
      <c r="H50" s="61"/>
      <c r="I50" s="61"/>
      <c r="J50" s="61"/>
      <c r="K50" s="61"/>
      <c r="L50" s="61"/>
      <c r="M50" s="61"/>
    </row>
    <row r="51" spans="1:13" s="62" customFormat="1" ht="13.5" customHeight="1">
      <c r="A51" s="61"/>
      <c r="B51" s="61"/>
      <c r="C51" s="61" t="s">
        <v>182</v>
      </c>
      <c r="D51" s="61"/>
      <c r="E51" s="61"/>
      <c r="F51" s="61"/>
      <c r="G51" s="61"/>
      <c r="H51" s="61"/>
      <c r="I51" s="61"/>
      <c r="J51" s="61"/>
      <c r="K51" s="61"/>
      <c r="L51" s="61"/>
      <c r="M51" s="61"/>
    </row>
    <row r="52" spans="1:13" s="62" customFormat="1" ht="13.5" customHeight="1">
      <c r="A52" s="61"/>
      <c r="B52" s="61"/>
      <c r="C52" s="61" t="s">
        <v>332</v>
      </c>
      <c r="D52" s="61"/>
      <c r="E52" s="61"/>
      <c r="F52" s="61"/>
      <c r="G52" s="61"/>
      <c r="H52" s="61"/>
      <c r="I52" s="61"/>
      <c r="J52" s="61"/>
      <c r="K52" s="61"/>
      <c r="L52" s="61"/>
      <c r="M52" s="61"/>
    </row>
    <row r="54" spans="2:13" ht="14.25" thickBot="1">
      <c r="B54" s="304">
        <v>44696</v>
      </c>
      <c r="C54" s="305"/>
      <c r="D54" s="63">
        <f>B54</f>
        <v>44696</v>
      </c>
      <c r="E54" s="306" t="s">
        <v>199</v>
      </c>
      <c r="F54" s="305"/>
      <c r="G54" s="305"/>
      <c r="H54" s="64" t="s">
        <v>132</v>
      </c>
      <c r="I54" s="65" t="s">
        <v>205</v>
      </c>
      <c r="J54" s="66" t="s">
        <v>133</v>
      </c>
      <c r="K54" s="67" t="s">
        <v>209</v>
      </c>
      <c r="L54" s="68" t="s">
        <v>134</v>
      </c>
      <c r="M54" s="69"/>
    </row>
    <row r="55" spans="2:16" ht="14.25" thickBot="1">
      <c r="B55" s="70"/>
      <c r="C55" s="71" t="s">
        <v>135</v>
      </c>
      <c r="D55" s="71" t="s">
        <v>136</v>
      </c>
      <c r="E55" s="307" t="s">
        <v>137</v>
      </c>
      <c r="F55" s="308"/>
      <c r="G55" s="308"/>
      <c r="H55" s="308"/>
      <c r="I55" s="309"/>
      <c r="J55" s="307" t="s">
        <v>138</v>
      </c>
      <c r="K55" s="309"/>
      <c r="L55" s="72" t="s">
        <v>139</v>
      </c>
      <c r="M55" s="73" t="s">
        <v>140</v>
      </c>
      <c r="O55" s="62"/>
      <c r="P55" s="62"/>
    </row>
    <row r="56" spans="2:13" ht="13.5">
      <c r="B56" s="285">
        <v>1</v>
      </c>
      <c r="C56" s="287">
        <v>0.40625</v>
      </c>
      <c r="D56" s="289" t="s">
        <v>141</v>
      </c>
      <c r="E56" s="315" t="s">
        <v>489</v>
      </c>
      <c r="F56" s="316"/>
      <c r="G56" s="294" t="s">
        <v>142</v>
      </c>
      <c r="H56" s="319" t="s">
        <v>490</v>
      </c>
      <c r="I56" s="320"/>
      <c r="J56" s="310" t="s">
        <v>166</v>
      </c>
      <c r="K56" s="312" t="s">
        <v>163</v>
      </c>
      <c r="L56" s="300"/>
      <c r="M56" s="302" t="s">
        <v>163</v>
      </c>
    </row>
    <row r="57" spans="2:13" ht="14.25" thickBot="1">
      <c r="B57" s="286"/>
      <c r="C57" s="288"/>
      <c r="D57" s="288"/>
      <c r="E57" s="317"/>
      <c r="F57" s="318"/>
      <c r="G57" s="295"/>
      <c r="H57" s="321"/>
      <c r="I57" s="322"/>
      <c r="J57" s="311"/>
      <c r="K57" s="313"/>
      <c r="L57" s="301"/>
      <c r="M57" s="314"/>
    </row>
    <row r="58" spans="2:13" ht="13.5">
      <c r="B58" s="285">
        <v>2</v>
      </c>
      <c r="C58" s="287">
        <f>C56+TIME(0,70,0)</f>
        <v>0.4548611111111111</v>
      </c>
      <c r="D58" s="289" t="s">
        <v>141</v>
      </c>
      <c r="E58" s="290" t="s">
        <v>491</v>
      </c>
      <c r="F58" s="291"/>
      <c r="G58" s="294" t="s">
        <v>142</v>
      </c>
      <c r="H58" s="296" t="s">
        <v>492</v>
      </c>
      <c r="I58" s="330"/>
      <c r="J58" s="310" t="s">
        <v>169</v>
      </c>
      <c r="K58" s="312" t="s">
        <v>169</v>
      </c>
      <c r="L58" s="300"/>
      <c r="M58" s="302" t="s">
        <v>155</v>
      </c>
    </row>
    <row r="59" spans="2:13" ht="14.25" thickBot="1">
      <c r="B59" s="286"/>
      <c r="C59" s="288"/>
      <c r="D59" s="288"/>
      <c r="E59" s="292"/>
      <c r="F59" s="293"/>
      <c r="G59" s="295"/>
      <c r="H59" s="331"/>
      <c r="I59" s="332"/>
      <c r="J59" s="311"/>
      <c r="K59" s="313"/>
      <c r="L59" s="301"/>
      <c r="M59" s="303"/>
    </row>
    <row r="60" spans="2:13" ht="13.5">
      <c r="B60" s="285">
        <v>3</v>
      </c>
      <c r="C60" s="287">
        <f>C58+TIME(0,70,0)</f>
        <v>0.5034722222222222</v>
      </c>
      <c r="D60" s="289" t="s">
        <v>141</v>
      </c>
      <c r="E60" s="290" t="s">
        <v>493</v>
      </c>
      <c r="F60" s="291"/>
      <c r="G60" s="294" t="s">
        <v>142</v>
      </c>
      <c r="H60" s="296" t="s">
        <v>494</v>
      </c>
      <c r="I60" s="330"/>
      <c r="J60" s="310" t="s">
        <v>155</v>
      </c>
      <c r="K60" s="312" t="s">
        <v>180</v>
      </c>
      <c r="L60" s="300"/>
      <c r="M60" s="302" t="s">
        <v>166</v>
      </c>
    </row>
    <row r="61" spans="2:13" ht="14.25" thickBot="1">
      <c r="B61" s="286"/>
      <c r="C61" s="288"/>
      <c r="D61" s="288"/>
      <c r="E61" s="292"/>
      <c r="F61" s="293"/>
      <c r="G61" s="295"/>
      <c r="H61" s="331"/>
      <c r="I61" s="332"/>
      <c r="J61" s="311"/>
      <c r="K61" s="313"/>
      <c r="L61" s="301"/>
      <c r="M61" s="303"/>
    </row>
    <row r="62" spans="2:13" ht="13.5">
      <c r="B62" s="285">
        <v>4</v>
      </c>
      <c r="C62" s="287">
        <f>C60+TIME(0,70,0)</f>
        <v>0.5520833333333334</v>
      </c>
      <c r="D62" s="289" t="s">
        <v>143</v>
      </c>
      <c r="E62" s="290" t="s">
        <v>495</v>
      </c>
      <c r="F62" s="291"/>
      <c r="G62" s="294" t="s">
        <v>142</v>
      </c>
      <c r="H62" s="296" t="s">
        <v>496</v>
      </c>
      <c r="I62" s="330"/>
      <c r="J62" s="310" t="s">
        <v>169</v>
      </c>
      <c r="K62" s="312" t="s">
        <v>163</v>
      </c>
      <c r="L62" s="300"/>
      <c r="M62" s="302" t="s">
        <v>169</v>
      </c>
    </row>
    <row r="63" spans="2:13" ht="14.25" thickBot="1">
      <c r="B63" s="286"/>
      <c r="C63" s="288"/>
      <c r="D63" s="288"/>
      <c r="E63" s="292"/>
      <c r="F63" s="293"/>
      <c r="G63" s="295"/>
      <c r="H63" s="331"/>
      <c r="I63" s="332"/>
      <c r="J63" s="311"/>
      <c r="K63" s="313"/>
      <c r="L63" s="301"/>
      <c r="M63" s="314"/>
    </row>
    <row r="64" spans="2:13" ht="13.5">
      <c r="B64" s="285">
        <v>5</v>
      </c>
      <c r="C64" s="287">
        <f>C62+TIME(0,70,0)</f>
        <v>0.6006944444444445</v>
      </c>
      <c r="D64" s="289" t="s">
        <v>188</v>
      </c>
      <c r="E64" s="290" t="s">
        <v>497</v>
      </c>
      <c r="F64" s="291"/>
      <c r="G64" s="294" t="s">
        <v>142</v>
      </c>
      <c r="H64" s="296" t="s">
        <v>498</v>
      </c>
      <c r="I64" s="330"/>
      <c r="J64" s="310" t="s">
        <v>166</v>
      </c>
      <c r="K64" s="312" t="s">
        <v>167</v>
      </c>
      <c r="L64" s="300"/>
      <c r="M64" s="302" t="s">
        <v>167</v>
      </c>
    </row>
    <row r="65" spans="2:13" ht="14.25" thickBot="1">
      <c r="B65" s="286"/>
      <c r="C65" s="288"/>
      <c r="D65" s="288"/>
      <c r="E65" s="292"/>
      <c r="F65" s="293"/>
      <c r="G65" s="295"/>
      <c r="H65" s="331"/>
      <c r="I65" s="332"/>
      <c r="J65" s="311"/>
      <c r="K65" s="313"/>
      <c r="L65" s="301"/>
      <c r="M65" s="303"/>
    </row>
    <row r="66" ht="13.5">
      <c r="C66" s="61" t="s">
        <v>144</v>
      </c>
    </row>
    <row r="67" ht="13.5">
      <c r="C67" s="61" t="s">
        <v>182</v>
      </c>
    </row>
    <row r="68" ht="13.5">
      <c r="C68" s="61" t="s">
        <v>332</v>
      </c>
    </row>
  </sheetData>
  <sheetProtection/>
  <mergeCells count="206">
    <mergeCell ref="J10:J11"/>
    <mergeCell ref="K10:K11"/>
    <mergeCell ref="B8:C8"/>
    <mergeCell ref="E8:G8"/>
    <mergeCell ref="E9:I9"/>
    <mergeCell ref="J9:K9"/>
    <mergeCell ref="B10:B11"/>
    <mergeCell ref="C10:C11"/>
    <mergeCell ref="D10:D11"/>
    <mergeCell ref="E10:F11"/>
    <mergeCell ref="G10:G11"/>
    <mergeCell ref="H10:I11"/>
    <mergeCell ref="B12:B13"/>
    <mergeCell ref="C12:C13"/>
    <mergeCell ref="D12:D13"/>
    <mergeCell ref="E12:F13"/>
    <mergeCell ref="G12:G13"/>
    <mergeCell ref="H12:I13"/>
    <mergeCell ref="H14:I15"/>
    <mergeCell ref="J14:J15"/>
    <mergeCell ref="K14:K15"/>
    <mergeCell ref="L14:L15"/>
    <mergeCell ref="L10:L11"/>
    <mergeCell ref="M10:M11"/>
    <mergeCell ref="J12:J13"/>
    <mergeCell ref="K12:K13"/>
    <mergeCell ref="L12:L13"/>
    <mergeCell ref="M12:M13"/>
    <mergeCell ref="H16:I17"/>
    <mergeCell ref="J16:J17"/>
    <mergeCell ref="K16:K17"/>
    <mergeCell ref="L16:L17"/>
    <mergeCell ref="M16:M17"/>
    <mergeCell ref="B14:B15"/>
    <mergeCell ref="C14:C15"/>
    <mergeCell ref="D14:D15"/>
    <mergeCell ref="E14:F15"/>
    <mergeCell ref="G14:G15"/>
    <mergeCell ref="H18:I19"/>
    <mergeCell ref="J20:J21"/>
    <mergeCell ref="K20:K21"/>
    <mergeCell ref="L20:L21"/>
    <mergeCell ref="M14:M15"/>
    <mergeCell ref="B16:B17"/>
    <mergeCell ref="C16:C17"/>
    <mergeCell ref="D16:D17"/>
    <mergeCell ref="E16:F17"/>
    <mergeCell ref="G16:G17"/>
    <mergeCell ref="C20:C21"/>
    <mergeCell ref="D20:D21"/>
    <mergeCell ref="E20:F21"/>
    <mergeCell ref="G20:G21"/>
    <mergeCell ref="H20:I21"/>
    <mergeCell ref="B18:B19"/>
    <mergeCell ref="C18:C19"/>
    <mergeCell ref="D18:D19"/>
    <mergeCell ref="E18:F19"/>
    <mergeCell ref="G18:G19"/>
    <mergeCell ref="J28:J29"/>
    <mergeCell ref="K28:K29"/>
    <mergeCell ref="M20:M21"/>
    <mergeCell ref="B26:C26"/>
    <mergeCell ref="E26:G26"/>
    <mergeCell ref="J18:J19"/>
    <mergeCell ref="K18:K19"/>
    <mergeCell ref="L18:L19"/>
    <mergeCell ref="M18:M19"/>
    <mergeCell ref="B20:B21"/>
    <mergeCell ref="J30:J31"/>
    <mergeCell ref="K30:K31"/>
    <mergeCell ref="E27:I27"/>
    <mergeCell ref="J27:K27"/>
    <mergeCell ref="B28:B29"/>
    <mergeCell ref="C28:C29"/>
    <mergeCell ref="D28:D29"/>
    <mergeCell ref="E28:F29"/>
    <mergeCell ref="G28:G29"/>
    <mergeCell ref="H28:I29"/>
    <mergeCell ref="J32:J33"/>
    <mergeCell ref="K32:K33"/>
    <mergeCell ref="L28:L29"/>
    <mergeCell ref="M28:M29"/>
    <mergeCell ref="B30:B31"/>
    <mergeCell ref="C30:C31"/>
    <mergeCell ref="D30:D31"/>
    <mergeCell ref="E30:F31"/>
    <mergeCell ref="G30:G31"/>
    <mergeCell ref="H30:I31"/>
    <mergeCell ref="L32:L33"/>
    <mergeCell ref="M32:M33"/>
    <mergeCell ref="L30:L31"/>
    <mergeCell ref="M30:M31"/>
    <mergeCell ref="B32:B33"/>
    <mergeCell ref="C32:C33"/>
    <mergeCell ref="D32:D33"/>
    <mergeCell ref="E32:F33"/>
    <mergeCell ref="G32:G33"/>
    <mergeCell ref="H32:I33"/>
    <mergeCell ref="B38:C38"/>
    <mergeCell ref="E38:G38"/>
    <mergeCell ref="E39:I39"/>
    <mergeCell ref="J39:K39"/>
    <mergeCell ref="B40:B41"/>
    <mergeCell ref="C40:C41"/>
    <mergeCell ref="G40:G41"/>
    <mergeCell ref="H40:I41"/>
    <mergeCell ref="J40:J41"/>
    <mergeCell ref="K40:K41"/>
    <mergeCell ref="J42:J43"/>
    <mergeCell ref="K42:K43"/>
    <mergeCell ref="L40:L41"/>
    <mergeCell ref="M40:M41"/>
    <mergeCell ref="L42:L43"/>
    <mergeCell ref="M42:M43"/>
    <mergeCell ref="B42:B43"/>
    <mergeCell ref="C42:C43"/>
    <mergeCell ref="D42:D43"/>
    <mergeCell ref="E42:F43"/>
    <mergeCell ref="G42:G43"/>
    <mergeCell ref="H42:I43"/>
    <mergeCell ref="D40:D41"/>
    <mergeCell ref="E40:F41"/>
    <mergeCell ref="M48:M49"/>
    <mergeCell ref="B44:B45"/>
    <mergeCell ref="C44:C45"/>
    <mergeCell ref="D44:D45"/>
    <mergeCell ref="E44:F45"/>
    <mergeCell ref="G44:G45"/>
    <mergeCell ref="H44:I45"/>
    <mergeCell ref="J44:J45"/>
    <mergeCell ref="K44:K45"/>
    <mergeCell ref="B46:B47"/>
    <mergeCell ref="C46:C47"/>
    <mergeCell ref="D46:D47"/>
    <mergeCell ref="E46:F47"/>
    <mergeCell ref="G46:G47"/>
    <mergeCell ref="H46:I47"/>
    <mergeCell ref="J46:J47"/>
    <mergeCell ref="K46:K47"/>
    <mergeCell ref="C48:C49"/>
    <mergeCell ref="D48:D49"/>
    <mergeCell ref="E48:F49"/>
    <mergeCell ref="G48:G49"/>
    <mergeCell ref="H48:I49"/>
    <mergeCell ref="M44:M45"/>
    <mergeCell ref="L44:L45"/>
    <mergeCell ref="L46:L47"/>
    <mergeCell ref="M46:M47"/>
    <mergeCell ref="L48:L49"/>
    <mergeCell ref="K48:K49"/>
    <mergeCell ref="H56:I57"/>
    <mergeCell ref="J56:J57"/>
    <mergeCell ref="K56:K57"/>
    <mergeCell ref="B54:C54"/>
    <mergeCell ref="E54:G54"/>
    <mergeCell ref="B56:B57"/>
    <mergeCell ref="C56:C57"/>
    <mergeCell ref="D56:D57"/>
    <mergeCell ref="B48:B49"/>
    <mergeCell ref="K58:K59"/>
    <mergeCell ref="L58:L59"/>
    <mergeCell ref="M58:M59"/>
    <mergeCell ref="E55:I55"/>
    <mergeCell ref="J55:K55"/>
    <mergeCell ref="E56:F57"/>
    <mergeCell ref="G56:G57"/>
    <mergeCell ref="J58:J59"/>
    <mergeCell ref="J48:J49"/>
    <mergeCell ref="L60:L61"/>
    <mergeCell ref="L56:L57"/>
    <mergeCell ref="M56:M57"/>
    <mergeCell ref="B58:B59"/>
    <mergeCell ref="C58:C59"/>
    <mergeCell ref="D58:D59"/>
    <mergeCell ref="E58:F59"/>
    <mergeCell ref="G58:G59"/>
    <mergeCell ref="H58:I59"/>
    <mergeCell ref="K62:K63"/>
    <mergeCell ref="B60:B61"/>
    <mergeCell ref="C60:C61"/>
    <mergeCell ref="D60:D61"/>
    <mergeCell ref="E60:F61"/>
    <mergeCell ref="G60:G61"/>
    <mergeCell ref="H60:I61"/>
    <mergeCell ref="J60:J61"/>
    <mergeCell ref="K60:K61"/>
    <mergeCell ref="J64:J65"/>
    <mergeCell ref="K64:K65"/>
    <mergeCell ref="M60:M61"/>
    <mergeCell ref="B62:B63"/>
    <mergeCell ref="C62:C63"/>
    <mergeCell ref="D62:D63"/>
    <mergeCell ref="E62:F63"/>
    <mergeCell ref="G62:G63"/>
    <mergeCell ref="H62:I63"/>
    <mergeCell ref="J62:J63"/>
    <mergeCell ref="L64:L65"/>
    <mergeCell ref="M64:M65"/>
    <mergeCell ref="L62:L63"/>
    <mergeCell ref="M62:M63"/>
    <mergeCell ref="B64:B65"/>
    <mergeCell ref="C64:C65"/>
    <mergeCell ref="D64:D65"/>
    <mergeCell ref="E64:F65"/>
    <mergeCell ref="G64:G65"/>
    <mergeCell ref="H64:I65"/>
  </mergeCells>
  <printOptions/>
  <pageMargins left="0.7" right="0.7" top="0.75" bottom="0.75" header="0.3" footer="0.3"/>
  <pageSetup fitToHeight="1" fitToWidth="1"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2010年度 北部春季大会</dc:title>
  <dc:subject/>
  <dc:creator>平野 雄大</dc:creator>
  <cp:keywords/>
  <dc:description/>
  <cp:lastModifiedBy>HP</cp:lastModifiedBy>
  <cp:lastPrinted>2022-05-04T10:08:35Z</cp:lastPrinted>
  <dcterms:created xsi:type="dcterms:W3CDTF">2010-03-17T17:01:53Z</dcterms:created>
  <dcterms:modified xsi:type="dcterms:W3CDTF">2022-06-11T08:47:54Z</dcterms:modified>
  <cp:category/>
  <cp:version/>
  <cp:contentType/>
  <cp:contentStatus/>
</cp:coreProperties>
</file>